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630" windowWidth="14055" windowHeight="5325"/>
  </bookViews>
  <sheets>
    <sheet name="MÔN HỌC VÀ HĐGD" sheetId="1" r:id="rId1"/>
    <sheet name="NL&amp;PC" sheetId="2" r:id="rId2"/>
    <sheet name="HSDT" sheetId="3" r:id="rId3"/>
    <sheet name="HSKT" sheetId="4" r:id="rId4"/>
    <sheet name="TÊN HSDT" sheetId="5" r:id="rId5"/>
    <sheet name="DHTĐ GV" sheetId="6" r:id="rId6"/>
  </sheets>
  <calcPr calcId="144525"/>
</workbook>
</file>

<file path=xl/calcChain.xml><?xml version="1.0" encoding="utf-8"?>
<calcChain xmlns="http://schemas.openxmlformats.org/spreadsheetml/2006/main">
  <c r="P21" i="3" l="1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21" i="3" s="1"/>
  <c r="BQ31" i="2"/>
  <c r="BQ33" i="2" s="1"/>
  <c r="BP31" i="2"/>
  <c r="BO31" i="2"/>
  <c r="BO33" i="2" s="1"/>
  <c r="BN31" i="2"/>
  <c r="BM31" i="2"/>
  <c r="BM33" i="2" s="1"/>
  <c r="BL31" i="2"/>
  <c r="BK31" i="2"/>
  <c r="BK33" i="2" s="1"/>
  <c r="BJ31" i="2"/>
  <c r="BI31" i="2"/>
  <c r="BI33" i="2" s="1"/>
  <c r="BH31" i="2"/>
  <c r="BG31" i="2"/>
  <c r="BG33" i="2" s="1"/>
  <c r="BF31" i="2"/>
  <c r="BE31" i="2"/>
  <c r="BE33" i="2" s="1"/>
  <c r="BD31" i="2"/>
  <c r="BB31" i="2"/>
  <c r="BB33" i="2" s="1"/>
  <c r="AZ31" i="2"/>
  <c r="AY31" i="2"/>
  <c r="AY33" i="2" s="1"/>
  <c r="AX31" i="2"/>
  <c r="AW31" i="2"/>
  <c r="AW33" i="2" s="1"/>
  <c r="AV31" i="2"/>
  <c r="AU31" i="2"/>
  <c r="AT32" i="2" s="1"/>
  <c r="AT31" i="2"/>
  <c r="AS31" i="2"/>
  <c r="AS33" i="2" s="1"/>
  <c r="AR31" i="2"/>
  <c r="AQ31" i="2"/>
  <c r="AQ33" i="2" s="1"/>
  <c r="AP31" i="2"/>
  <c r="AO31" i="2"/>
  <c r="AO33" i="2" s="1"/>
  <c r="AN31" i="2"/>
  <c r="AM31" i="2"/>
  <c r="AM33" i="2" s="1"/>
  <c r="AL31" i="2"/>
  <c r="AK31" i="2"/>
  <c r="AK33" i="2" s="1"/>
  <c r="AJ31" i="2"/>
  <c r="AI31" i="2"/>
  <c r="AH32" i="2" s="1"/>
  <c r="AH31" i="2"/>
  <c r="AG31" i="2"/>
  <c r="AG33" i="2" s="1"/>
  <c r="AF31" i="2"/>
  <c r="AE31" i="2"/>
  <c r="AE33" i="2" s="1"/>
  <c r="AD31" i="2"/>
  <c r="AC31" i="2"/>
  <c r="AC33" i="2" s="1"/>
  <c r="AB31" i="2"/>
  <c r="AA31" i="2"/>
  <c r="AA33" i="2" s="1"/>
  <c r="Z31" i="2"/>
  <c r="Y31" i="2"/>
  <c r="Y33" i="2" s="1"/>
  <c r="X31" i="2"/>
  <c r="W31" i="2"/>
  <c r="V32" i="2" s="1"/>
  <c r="V31" i="2"/>
  <c r="U31" i="2"/>
  <c r="U33" i="2" s="1"/>
  <c r="T31" i="2"/>
  <c r="S31" i="2"/>
  <c r="S33" i="2" s="1"/>
  <c r="R31" i="2"/>
  <c r="Q31" i="2"/>
  <c r="Q33" i="2" s="1"/>
  <c r="P31" i="2"/>
  <c r="O31" i="2"/>
  <c r="O33" i="2" s="1"/>
  <c r="N31" i="2"/>
  <c r="M31" i="2"/>
  <c r="M33" i="2" s="1"/>
  <c r="L31" i="2"/>
  <c r="K31" i="2"/>
  <c r="J32" i="2" s="1"/>
  <c r="J31" i="2"/>
  <c r="I31" i="2"/>
  <c r="I33" i="2" s="1"/>
  <c r="H31" i="2"/>
  <c r="G31" i="2"/>
  <c r="G33" i="2" s="1"/>
  <c r="F31" i="2"/>
  <c r="E31" i="2"/>
  <c r="E33" i="2" s="1"/>
  <c r="D31" i="2"/>
  <c r="C31" i="2"/>
  <c r="AI36" i="2" s="1"/>
  <c r="BQ25" i="2"/>
  <c r="BP25" i="2"/>
  <c r="BP33" i="2" s="1"/>
  <c r="BO25" i="2"/>
  <c r="BN25" i="2"/>
  <c r="BN33" i="2" s="1"/>
  <c r="BM25" i="2"/>
  <c r="BL25" i="2"/>
  <c r="BL33" i="2" s="1"/>
  <c r="BK25" i="2"/>
  <c r="BJ25" i="2"/>
  <c r="BJ33" i="2" s="1"/>
  <c r="BI25" i="2"/>
  <c r="BH25" i="2"/>
  <c r="BH33" i="2" s="1"/>
  <c r="BG25" i="2"/>
  <c r="BF25" i="2"/>
  <c r="BF33" i="2" s="1"/>
  <c r="BE25" i="2"/>
  <c r="BD25" i="2"/>
  <c r="BD33" i="2" s="1"/>
  <c r="BB25" i="2"/>
  <c r="AZ25" i="2"/>
  <c r="AZ26" i="2" s="1"/>
  <c r="AY25" i="2"/>
  <c r="AX25" i="2"/>
  <c r="AW26" i="2" s="1"/>
  <c r="AW25" i="2"/>
  <c r="AV25" i="2"/>
  <c r="AV33" i="2" s="1"/>
  <c r="AU25" i="2"/>
  <c r="AT25" i="2"/>
  <c r="AT26" i="2" s="1"/>
  <c r="AS25" i="2"/>
  <c r="AR25" i="2"/>
  <c r="AR33" i="2" s="1"/>
  <c r="AQ25" i="2"/>
  <c r="AP25" i="2"/>
  <c r="AP33" i="2" s="1"/>
  <c r="AO25" i="2"/>
  <c r="AN25" i="2"/>
  <c r="AN26" i="2" s="1"/>
  <c r="AM25" i="2"/>
  <c r="AL25" i="2"/>
  <c r="AK26" i="2" s="1"/>
  <c r="AK25" i="2"/>
  <c r="AJ25" i="2"/>
  <c r="AJ33" i="2" s="1"/>
  <c r="AI25" i="2"/>
  <c r="AH25" i="2"/>
  <c r="AH26" i="2" s="1"/>
  <c r="AG25" i="2"/>
  <c r="AF25" i="2"/>
  <c r="AF33" i="2" s="1"/>
  <c r="AE25" i="2"/>
  <c r="AD25" i="2"/>
  <c r="AD33" i="2" s="1"/>
  <c r="AC25" i="2"/>
  <c r="AB25" i="2"/>
  <c r="AB26" i="2" s="1"/>
  <c r="AA25" i="2"/>
  <c r="Z25" i="2"/>
  <c r="Y26" i="2" s="1"/>
  <c r="Y25" i="2"/>
  <c r="X25" i="2"/>
  <c r="X33" i="2" s="1"/>
  <c r="W25" i="2"/>
  <c r="V25" i="2"/>
  <c r="V26" i="2" s="1"/>
  <c r="U25" i="2"/>
  <c r="T25" i="2"/>
  <c r="T33" i="2" s="1"/>
  <c r="S25" i="2"/>
  <c r="R25" i="2"/>
  <c r="R33" i="2" s="1"/>
  <c r="Q25" i="2"/>
  <c r="P25" i="2"/>
  <c r="P26" i="2" s="1"/>
  <c r="O25" i="2"/>
  <c r="N25" i="2"/>
  <c r="M26" i="2" s="1"/>
  <c r="M25" i="2"/>
  <c r="L25" i="2"/>
  <c r="L33" i="2" s="1"/>
  <c r="K25" i="2"/>
  <c r="J25" i="2"/>
  <c r="J26" i="2" s="1"/>
  <c r="I25" i="2"/>
  <c r="H25" i="2"/>
  <c r="H33" i="2" s="1"/>
  <c r="G25" i="2"/>
  <c r="F25" i="2"/>
  <c r="F33" i="2" s="1"/>
  <c r="E25" i="2"/>
  <c r="D25" i="2"/>
  <c r="D33" i="2" s="1"/>
  <c r="C25" i="2"/>
  <c r="AZ21" i="2"/>
  <c r="AN21" i="2"/>
  <c r="AB21" i="2"/>
  <c r="P21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B20" i="2"/>
  <c r="AZ20" i="2"/>
  <c r="AY20" i="2"/>
  <c r="AX20" i="2"/>
  <c r="AW20" i="2"/>
  <c r="AW21" i="2" s="1"/>
  <c r="AV20" i="2"/>
  <c r="AU20" i="2"/>
  <c r="AT21" i="2" s="1"/>
  <c r="AT20" i="2"/>
  <c r="AS20" i="2"/>
  <c r="AR20" i="2"/>
  <c r="AQ20" i="2"/>
  <c r="AQ21" i="2" s="1"/>
  <c r="AP20" i="2"/>
  <c r="AO20" i="2"/>
  <c r="AN20" i="2"/>
  <c r="AM20" i="2"/>
  <c r="AL20" i="2"/>
  <c r="AK20" i="2"/>
  <c r="AK21" i="2" s="1"/>
  <c r="AJ20" i="2"/>
  <c r="AI20" i="2"/>
  <c r="AH21" i="2" s="1"/>
  <c r="AH20" i="2"/>
  <c r="AG20" i="2"/>
  <c r="AF20" i="2"/>
  <c r="AE20" i="2"/>
  <c r="AE21" i="2" s="1"/>
  <c r="AD20" i="2"/>
  <c r="AC20" i="2"/>
  <c r="AB20" i="2"/>
  <c r="AA20" i="2"/>
  <c r="Z20" i="2"/>
  <c r="Y20" i="2"/>
  <c r="Y21" i="2" s="1"/>
  <c r="X20" i="2"/>
  <c r="W20" i="2"/>
  <c r="V21" i="2" s="1"/>
  <c r="V20" i="2"/>
  <c r="U20" i="2"/>
  <c r="T20" i="2"/>
  <c r="S20" i="2"/>
  <c r="S21" i="2" s="1"/>
  <c r="R20" i="2"/>
  <c r="Q20" i="2"/>
  <c r="P20" i="2"/>
  <c r="O20" i="2"/>
  <c r="N20" i="2"/>
  <c r="M20" i="2"/>
  <c r="M21" i="2" s="1"/>
  <c r="L20" i="2"/>
  <c r="K20" i="2"/>
  <c r="J21" i="2" s="1"/>
  <c r="J20" i="2"/>
  <c r="I20" i="2"/>
  <c r="H20" i="2"/>
  <c r="G20" i="2"/>
  <c r="G21" i="2" s="1"/>
  <c r="F20" i="2"/>
  <c r="E20" i="2"/>
  <c r="D20" i="2"/>
  <c r="C20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B15" i="2"/>
  <c r="AZ15" i="2"/>
  <c r="AZ16" i="2" s="1"/>
  <c r="AY15" i="2"/>
  <c r="AX15" i="2"/>
  <c r="AW16" i="2" s="1"/>
  <c r="AW15" i="2"/>
  <c r="AV15" i="2"/>
  <c r="AU15" i="2"/>
  <c r="AT15" i="2"/>
  <c r="AT16" i="2" s="1"/>
  <c r="AS15" i="2"/>
  <c r="AR15" i="2"/>
  <c r="AQ16" i="2" s="1"/>
  <c r="AQ15" i="2"/>
  <c r="AP15" i="2"/>
  <c r="AO15" i="2"/>
  <c r="AN15" i="2"/>
  <c r="AN16" i="2" s="1"/>
  <c r="AM15" i="2"/>
  <c r="AL15" i="2"/>
  <c r="AK16" i="2" s="1"/>
  <c r="AK15" i="2"/>
  <c r="AJ15" i="2"/>
  <c r="AI15" i="2"/>
  <c r="AH15" i="2"/>
  <c r="AH16" i="2" s="1"/>
  <c r="AG15" i="2"/>
  <c r="AF15" i="2"/>
  <c r="AE16" i="2" s="1"/>
  <c r="AE15" i="2"/>
  <c r="AD15" i="2"/>
  <c r="AC15" i="2"/>
  <c r="AB15" i="2"/>
  <c r="AB16" i="2" s="1"/>
  <c r="AA15" i="2"/>
  <c r="Z15" i="2"/>
  <c r="Y16" i="2" s="1"/>
  <c r="Y15" i="2"/>
  <c r="X15" i="2"/>
  <c r="W15" i="2"/>
  <c r="V15" i="2"/>
  <c r="V16" i="2" s="1"/>
  <c r="U15" i="2"/>
  <c r="T15" i="2"/>
  <c r="S16" i="2" s="1"/>
  <c r="S15" i="2"/>
  <c r="R15" i="2"/>
  <c r="Q15" i="2"/>
  <c r="P15" i="2"/>
  <c r="P16" i="2" s="1"/>
  <c r="O15" i="2"/>
  <c r="N15" i="2"/>
  <c r="M16" i="2" s="1"/>
  <c r="M15" i="2"/>
  <c r="L15" i="2"/>
  <c r="K15" i="2"/>
  <c r="J15" i="2"/>
  <c r="J16" i="2" s="1"/>
  <c r="I15" i="2"/>
  <c r="H15" i="2"/>
  <c r="G16" i="2" s="1"/>
  <c r="G15" i="2"/>
  <c r="F15" i="2"/>
  <c r="E15" i="2"/>
  <c r="D15" i="2"/>
  <c r="C15" i="2"/>
  <c r="AT10" i="2"/>
  <c r="AH10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B9" i="2"/>
  <c r="AZ10" i="2" s="1"/>
  <c r="AZ9" i="2"/>
  <c r="AY9" i="2"/>
  <c r="AX9" i="2"/>
  <c r="AW9" i="2"/>
  <c r="AW10" i="2" s="1"/>
  <c r="AV9" i="2"/>
  <c r="AU9" i="2"/>
  <c r="AT9" i="2"/>
  <c r="AS9" i="2"/>
  <c r="AR9" i="2"/>
  <c r="AQ9" i="2"/>
  <c r="AQ10" i="2" s="1"/>
  <c r="AP9" i="2"/>
  <c r="AO9" i="2"/>
  <c r="AN10" i="2" s="1"/>
  <c r="AN9" i="2"/>
  <c r="AM9" i="2"/>
  <c r="AL9" i="2"/>
  <c r="AK9" i="2"/>
  <c r="AK10" i="2" s="1"/>
  <c r="AJ9" i="2"/>
  <c r="AI9" i="2"/>
  <c r="AH9" i="2"/>
  <c r="AG9" i="2"/>
  <c r="AF9" i="2"/>
  <c r="AE9" i="2"/>
  <c r="AE10" i="2" s="1"/>
  <c r="AD9" i="2"/>
  <c r="AC9" i="2"/>
  <c r="AB10" i="2" s="1"/>
  <c r="AB9" i="2"/>
  <c r="AA9" i="2"/>
  <c r="Z9" i="2"/>
  <c r="Y9" i="2"/>
  <c r="Y10" i="2" s="1"/>
  <c r="X9" i="2"/>
  <c r="W9" i="2"/>
  <c r="V10" i="2" s="1"/>
  <c r="V9" i="2"/>
  <c r="U9" i="2"/>
  <c r="T9" i="2"/>
  <c r="S9" i="2"/>
  <c r="S10" i="2" s="1"/>
  <c r="R9" i="2"/>
  <c r="Q9" i="2"/>
  <c r="P10" i="2" s="1"/>
  <c r="P9" i="2"/>
  <c r="O9" i="2"/>
  <c r="N9" i="2"/>
  <c r="M9" i="2"/>
  <c r="M10" i="2" s="1"/>
  <c r="L9" i="2"/>
  <c r="K9" i="2"/>
  <c r="J10" i="2" s="1"/>
  <c r="J9" i="2"/>
  <c r="I9" i="2"/>
  <c r="H9" i="2"/>
  <c r="G9" i="2"/>
  <c r="G10" i="2" s="1"/>
  <c r="F9" i="2"/>
  <c r="E9" i="2"/>
  <c r="D9" i="2"/>
  <c r="C9" i="2"/>
  <c r="AT31" i="1"/>
  <c r="AS31" i="1"/>
  <c r="AR31" i="1"/>
  <c r="AQ31" i="1"/>
  <c r="AQ33" i="1" s="1"/>
  <c r="AP31" i="1"/>
  <c r="AO31" i="1"/>
  <c r="AO33" i="1" s="1"/>
  <c r="AN31" i="1"/>
  <c r="AM31" i="1"/>
  <c r="AM33" i="1" s="1"/>
  <c r="AL31" i="1"/>
  <c r="AK31" i="1"/>
  <c r="AK33" i="1" s="1"/>
  <c r="AJ31" i="1"/>
  <c r="AI31" i="1"/>
  <c r="AI33" i="1" s="1"/>
  <c r="AH31" i="1"/>
  <c r="AG31" i="1"/>
  <c r="AG33" i="1" s="1"/>
  <c r="AF31" i="1"/>
  <c r="AE31" i="1"/>
  <c r="AE33" i="1" s="1"/>
  <c r="AD31" i="1"/>
  <c r="AC31" i="1"/>
  <c r="AB31" i="1"/>
  <c r="AA31" i="1"/>
  <c r="Z31" i="1"/>
  <c r="Y31" i="1"/>
  <c r="Y32" i="1" s="1"/>
  <c r="X31" i="1"/>
  <c r="W31" i="1"/>
  <c r="W33" i="1" s="1"/>
  <c r="V31" i="1"/>
  <c r="U31" i="1"/>
  <c r="T31" i="1"/>
  <c r="S31" i="1"/>
  <c r="R31" i="1"/>
  <c r="Q31" i="1"/>
  <c r="P31" i="1"/>
  <c r="O31" i="1"/>
  <c r="N31" i="1"/>
  <c r="M31" i="1"/>
  <c r="M32" i="1" s="1"/>
  <c r="L31" i="1"/>
  <c r="K31" i="1"/>
  <c r="J31" i="1"/>
  <c r="I31" i="1"/>
  <c r="H31" i="1"/>
  <c r="G31" i="1"/>
  <c r="F31" i="1"/>
  <c r="E31" i="1"/>
  <c r="D31" i="1"/>
  <c r="C31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E26" i="1" s="1"/>
  <c r="AD25" i="1"/>
  <c r="AD33" i="1" s="1"/>
  <c r="AC25" i="1"/>
  <c r="AB25" i="1"/>
  <c r="AA25" i="1"/>
  <c r="Z25" i="1"/>
  <c r="Y25" i="1"/>
  <c r="X25" i="1"/>
  <c r="X33" i="1" s="1"/>
  <c r="W25" i="1"/>
  <c r="V25" i="1"/>
  <c r="V33" i="1" s="1"/>
  <c r="V34" i="1" s="1"/>
  <c r="U25" i="1"/>
  <c r="T25" i="1"/>
  <c r="S25" i="1"/>
  <c r="S26" i="1" s="1"/>
  <c r="R25" i="1"/>
  <c r="Q25" i="1"/>
  <c r="P25" i="1"/>
  <c r="O25" i="1"/>
  <c r="N25" i="1"/>
  <c r="M25" i="1"/>
  <c r="L25" i="1"/>
  <c r="K25" i="1"/>
  <c r="J25" i="1"/>
  <c r="I25" i="1"/>
  <c r="H25" i="1"/>
  <c r="G25" i="1"/>
  <c r="G26" i="1" s="1"/>
  <c r="F25" i="1"/>
  <c r="E25" i="1"/>
  <c r="D25" i="1"/>
  <c r="C25" i="1"/>
  <c r="Y21" i="1"/>
  <c r="AT20" i="1"/>
  <c r="AS20" i="1"/>
  <c r="AR20" i="1"/>
  <c r="AQ21" i="1" s="1"/>
  <c r="AQ20" i="1"/>
  <c r="AP20" i="1"/>
  <c r="AO20" i="1"/>
  <c r="AN20" i="1"/>
  <c r="AN21" i="1" s="1"/>
  <c r="AM20" i="1"/>
  <c r="AL20" i="1"/>
  <c r="AK21" i="1" s="1"/>
  <c r="AK20" i="1"/>
  <c r="AJ20" i="1"/>
  <c r="AI20" i="1"/>
  <c r="AH20" i="1"/>
  <c r="AG20" i="1"/>
  <c r="AF20" i="1"/>
  <c r="AE21" i="1" s="1"/>
  <c r="AE20" i="1"/>
  <c r="AD20" i="1"/>
  <c r="AC20" i="1"/>
  <c r="AB20" i="1"/>
  <c r="AB21" i="1" s="1"/>
  <c r="AA20" i="1"/>
  <c r="Z20" i="1"/>
  <c r="Y20" i="1"/>
  <c r="U20" i="1"/>
  <c r="T20" i="1"/>
  <c r="S20" i="1"/>
  <c r="R20" i="1"/>
  <c r="Q20" i="1"/>
  <c r="P21" i="1" s="1"/>
  <c r="P20" i="1"/>
  <c r="O20" i="1"/>
  <c r="N20" i="1"/>
  <c r="M20" i="1"/>
  <c r="M21" i="1" s="1"/>
  <c r="L20" i="1"/>
  <c r="K20" i="1"/>
  <c r="J21" i="1" s="1"/>
  <c r="J20" i="1"/>
  <c r="I20" i="1"/>
  <c r="H20" i="1"/>
  <c r="G20" i="1"/>
  <c r="F20" i="1"/>
  <c r="E20" i="1"/>
  <c r="D20" i="1"/>
  <c r="C20" i="1"/>
  <c r="AT15" i="1"/>
  <c r="AS15" i="1"/>
  <c r="AR15" i="1"/>
  <c r="AQ15" i="1"/>
  <c r="AP15" i="1"/>
  <c r="AN16" i="1" s="1"/>
  <c r="AO15" i="1"/>
  <c r="AN15" i="1"/>
  <c r="AM15" i="1"/>
  <c r="AL15" i="1"/>
  <c r="AK15" i="1"/>
  <c r="AJ15" i="1"/>
  <c r="AI15" i="1"/>
  <c r="AH15" i="1"/>
  <c r="AH16" i="1" s="1"/>
  <c r="AC15" i="1"/>
  <c r="AB15" i="1"/>
  <c r="AB16" i="1" s="1"/>
  <c r="AA15" i="1"/>
  <c r="Z15" i="1"/>
  <c r="Y16" i="1" s="1"/>
  <c r="Y15" i="1"/>
  <c r="U15" i="1"/>
  <c r="T15" i="1"/>
  <c r="S15" i="1"/>
  <c r="S16" i="1" s="1"/>
  <c r="R15" i="1"/>
  <c r="Q15" i="1"/>
  <c r="P16" i="1" s="1"/>
  <c r="P15" i="1"/>
  <c r="O15" i="1"/>
  <c r="N15" i="1"/>
  <c r="M15" i="1"/>
  <c r="L15" i="1"/>
  <c r="K15" i="1"/>
  <c r="J16" i="1" s="1"/>
  <c r="J15" i="1"/>
  <c r="I15" i="1"/>
  <c r="H15" i="1"/>
  <c r="G15" i="1"/>
  <c r="G16" i="1" s="1"/>
  <c r="F15" i="1"/>
  <c r="E15" i="1"/>
  <c r="D15" i="1"/>
  <c r="C15" i="1"/>
  <c r="AT9" i="1"/>
  <c r="AS9" i="1"/>
  <c r="AR9" i="1"/>
  <c r="AQ10" i="1" s="1"/>
  <c r="AQ9" i="1"/>
  <c r="AP9" i="1"/>
  <c r="AO9" i="1"/>
  <c r="AN9" i="1"/>
  <c r="AN10" i="1" s="1"/>
  <c r="AM9" i="1"/>
  <c r="AL9" i="1"/>
  <c r="AK9" i="1"/>
  <c r="AK10" i="1" s="1"/>
  <c r="AJ9" i="1"/>
  <c r="AI9" i="1"/>
  <c r="AH9" i="1"/>
  <c r="AH10" i="1" s="1"/>
  <c r="AD9" i="1"/>
  <c r="AC9" i="1"/>
  <c r="AB10" i="1" s="1"/>
  <c r="AB9" i="1"/>
  <c r="AA9" i="1"/>
  <c r="Z9" i="1"/>
  <c r="Y9" i="1"/>
  <c r="Y10" i="1" s="1"/>
  <c r="U9" i="1"/>
  <c r="T9" i="1"/>
  <c r="S9" i="1"/>
  <c r="S10" i="1" s="1"/>
  <c r="R9" i="1"/>
  <c r="P10" i="1" s="1"/>
  <c r="Q9" i="1"/>
  <c r="P9" i="1"/>
  <c r="O9" i="1"/>
  <c r="N9" i="1"/>
  <c r="M10" i="1" s="1"/>
  <c r="M9" i="1"/>
  <c r="L9" i="1"/>
  <c r="K9" i="1"/>
  <c r="J9" i="1"/>
  <c r="J10" i="1" s="1"/>
  <c r="I9" i="1"/>
  <c r="H9" i="1"/>
  <c r="G9" i="1"/>
  <c r="G10" i="1" s="1"/>
  <c r="F9" i="1"/>
  <c r="E9" i="1"/>
  <c r="D9" i="1"/>
  <c r="C9" i="1"/>
  <c r="F33" i="1" l="1"/>
  <c r="Z33" i="1"/>
  <c r="AP33" i="1"/>
  <c r="AB26" i="1"/>
  <c r="I33" i="1"/>
  <c r="U33" i="1"/>
  <c r="AC33" i="1"/>
  <c r="AQ26" i="1"/>
  <c r="AN26" i="1"/>
  <c r="AT33" i="1"/>
  <c r="AW34" i="2"/>
  <c r="M16" i="1"/>
  <c r="AQ16" i="1"/>
  <c r="G21" i="1"/>
  <c r="S21" i="1"/>
  <c r="AH21" i="1"/>
  <c r="D33" i="1"/>
  <c r="H33" i="1"/>
  <c r="L33" i="1"/>
  <c r="P33" i="1"/>
  <c r="T33" i="1"/>
  <c r="AB33" i="1"/>
  <c r="AF33" i="1"/>
  <c r="AE34" i="1" s="1"/>
  <c r="AJ33" i="1"/>
  <c r="AN33" i="1"/>
  <c r="AR33" i="1"/>
  <c r="P26" i="1"/>
  <c r="AF35" i="1"/>
  <c r="G33" i="1"/>
  <c r="K33" i="1"/>
  <c r="O33" i="1"/>
  <c r="S33" i="1"/>
  <c r="AA33" i="1"/>
  <c r="AQ34" i="1"/>
  <c r="AK16" i="1"/>
  <c r="M26" i="1"/>
  <c r="Y26" i="1"/>
  <c r="AK26" i="1"/>
  <c r="V26" i="1"/>
  <c r="P32" i="1"/>
  <c r="AB32" i="1"/>
  <c r="AN32" i="1"/>
  <c r="G34" i="2"/>
  <c r="S34" i="2"/>
  <c r="AE34" i="2"/>
  <c r="AQ34" i="2"/>
  <c r="R33" i="1"/>
  <c r="AL33" i="1"/>
  <c r="AK34" i="1" s="1"/>
  <c r="N33" i="1"/>
  <c r="M33" i="1"/>
  <c r="M34" i="1" s="1"/>
  <c r="J33" i="1"/>
  <c r="AH33" i="1"/>
  <c r="AH34" i="1" s="1"/>
  <c r="AH26" i="1"/>
  <c r="E33" i="1"/>
  <c r="Q33" i="1"/>
  <c r="Y33" i="1"/>
  <c r="AK32" i="1"/>
  <c r="J26" i="1"/>
  <c r="S32" i="1"/>
  <c r="AE32" i="1"/>
  <c r="G26" i="2"/>
  <c r="S26" i="2"/>
  <c r="AE26" i="2"/>
  <c r="AQ26" i="2"/>
  <c r="P32" i="2"/>
  <c r="AB32" i="2"/>
  <c r="AN32" i="2"/>
  <c r="AZ32" i="2"/>
  <c r="J33" i="2"/>
  <c r="J34" i="2" s="1"/>
  <c r="N33" i="2"/>
  <c r="M34" i="2" s="1"/>
  <c r="V33" i="2"/>
  <c r="Z33" i="2"/>
  <c r="Y34" i="2" s="1"/>
  <c r="AH33" i="2"/>
  <c r="AL33" i="2"/>
  <c r="AK34" i="2" s="1"/>
  <c r="AT33" i="2"/>
  <c r="AX33" i="2"/>
  <c r="G32" i="1"/>
  <c r="AQ32" i="1"/>
  <c r="J32" i="1"/>
  <c r="V32" i="1"/>
  <c r="AH32" i="1"/>
  <c r="C33" i="1"/>
  <c r="C34" i="1" s="1"/>
  <c r="G32" i="2"/>
  <c r="S32" i="2"/>
  <c r="AE32" i="2"/>
  <c r="AQ32" i="2"/>
  <c r="C33" i="2"/>
  <c r="C34" i="2" s="1"/>
  <c r="K33" i="2"/>
  <c r="W33" i="2"/>
  <c r="AI33" i="2"/>
  <c r="AU33" i="2"/>
  <c r="P33" i="2"/>
  <c r="P34" i="2" s="1"/>
  <c r="AB33" i="2"/>
  <c r="AB34" i="2" s="1"/>
  <c r="AN33" i="2"/>
  <c r="AN34" i="2" s="1"/>
  <c r="AZ33" i="2"/>
  <c r="AZ34" i="2" s="1"/>
  <c r="V35" i="1"/>
  <c r="M32" i="2"/>
  <c r="Y32" i="2"/>
  <c r="AK32" i="2"/>
  <c r="AW32" i="2"/>
  <c r="AH34" i="2" l="1"/>
  <c r="AB34" i="1"/>
  <c r="Y34" i="1"/>
  <c r="G34" i="1"/>
  <c r="AN34" i="1"/>
  <c r="AT34" i="2"/>
  <c r="V34" i="2"/>
  <c r="J34" i="1"/>
  <c r="S34" i="1"/>
  <c r="P34" i="1"/>
</calcChain>
</file>

<file path=xl/sharedStrings.xml><?xml version="1.0" encoding="utf-8"?>
<sst xmlns="http://schemas.openxmlformats.org/spreadsheetml/2006/main" count="763" uniqueCount="348">
  <si>
    <t>UBND PHƯỜNG BUÔN HỒ</t>
  </si>
  <si>
    <t>ĐĂNG KÝ THI ĐUA ĐẦU NĂM 2025-2026</t>
  </si>
  <si>
    <t>TRƯỜNG TH TRƯNG VƯƠNG</t>
  </si>
  <si>
    <t>KHỐI</t>
  </si>
  <si>
    <t>LỚP</t>
  </si>
  <si>
    <t>TS
HS</t>
  </si>
  <si>
    <t>KẾT QUẢ CUỐI NĂM</t>
  </si>
  <si>
    <t>nữ</t>
  </si>
  <si>
    <t>DT</t>
  </si>
  <si>
    <t>Nữ DT</t>
  </si>
  <si>
    <t>TV</t>
  </si>
  <si>
    <t>TOÁN</t>
  </si>
  <si>
    <t>ANH VĂN</t>
  </si>
  <si>
    <t>TIN</t>
  </si>
  <si>
    <r>
      <rPr>
        <b/>
        <sz val="8"/>
        <color rgb="FF000000"/>
        <rFont val="Times New Roman"/>
      </rPr>
      <t>KHOA (</t>
    </r>
    <r>
      <rPr>
        <b/>
        <sz val="8"/>
        <color rgb="FFFF0000"/>
        <rFont val="Times New Roman"/>
      </rPr>
      <t>TNXH</t>
    </r>
    <r>
      <rPr>
        <b/>
        <sz val="8"/>
        <color rgb="FF000000"/>
        <rFont val="Times New Roman"/>
      </rPr>
      <t>)</t>
    </r>
  </si>
  <si>
    <t>SỬ- ĐỊA</t>
  </si>
  <si>
    <t>ĐẠO ĐỨC</t>
  </si>
  <si>
    <t>MỸ THUẬT</t>
  </si>
  <si>
    <t>CÔNG NGHỆ</t>
  </si>
  <si>
    <t>GDTC</t>
  </si>
  <si>
    <t>NHẠC</t>
  </si>
  <si>
    <t>HĐTN</t>
  </si>
  <si>
    <t>HTT</t>
  </si>
  <si>
    <t>HT</t>
  </si>
  <si>
    <t>C</t>
  </si>
  <si>
    <t>HTSX</t>
  </si>
  <si>
    <t>a1</t>
  </si>
  <si>
    <t>a2</t>
  </si>
  <si>
    <t>a3</t>
  </si>
  <si>
    <t>Tổng</t>
  </si>
  <si>
    <t>a4</t>
  </si>
  <si>
    <t>Trường</t>
  </si>
  <si>
    <t xml:space="preserve">ĐĂNG KÝ THI ĐUA ĐẦU NĂM 2025-2026 </t>
  </si>
  <si>
    <t>TRƯỜNG TRƯNG VƯƠNG</t>
  </si>
  <si>
    <t xml:space="preserve">KHỐI </t>
  </si>
  <si>
    <t>Năng lực chung</t>
  </si>
  <si>
    <t>Năng lực đặc thù</t>
  </si>
  <si>
    <t>Phẩm chất</t>
  </si>
  <si>
    <t>Lên lớp</t>
  </si>
  <si>
    <t>Ở lại</t>
  </si>
  <si>
    <t>Hội thi</t>
  </si>
  <si>
    <t>KHEN THƯỞNG
 CUỐI NĂM</t>
  </si>
  <si>
    <t>Nữ 
DT</t>
  </si>
  <si>
    <t>Tự học, tự chủ</t>
  </si>
  <si>
    <t>Giao tiếp, hợp tác</t>
  </si>
  <si>
    <t xml:space="preserve">GQVĐ &amp; sáng tạo </t>
  </si>
  <si>
    <t>Ngôn ngữ</t>
  </si>
  <si>
    <t>Tính toán</t>
  </si>
  <si>
    <t>Khoa học</t>
  </si>
  <si>
    <t>Thể chất</t>
  </si>
  <si>
    <t>Thẩm mỹ</t>
  </si>
  <si>
    <t>Tin học</t>
  </si>
  <si>
    <t>Công nghệ</t>
  </si>
  <si>
    <t>Yêu nước</t>
  </si>
  <si>
    <t>Nhân ái</t>
  </si>
  <si>
    <t>Chăm chỉ</t>
  </si>
  <si>
    <t>Trung thực</t>
  </si>
  <si>
    <t>Trách
 nhiệm</t>
  </si>
  <si>
    <t>VIOEDU</t>
  </si>
  <si>
    <t>IOE</t>
  </si>
  <si>
    <t>TNTV</t>
  </si>
  <si>
    <t>T</t>
  </si>
  <si>
    <t>Đ</t>
  </si>
  <si>
    <t>TS</t>
  </si>
  <si>
    <t>%</t>
  </si>
  <si>
    <t>QG</t>
  </si>
  <si>
    <t>Tỉnh</t>
  </si>
  <si>
    <t>P</t>
  </si>
  <si>
    <t>Tr</t>
  </si>
  <si>
    <t>HSXS</t>
  </si>
  <si>
    <t>T.biểu</t>
  </si>
  <si>
    <t>B.Trú</t>
  </si>
  <si>
    <t xml:space="preserve">Tổng
</t>
  </si>
  <si>
    <t>BẢNG TỔNG HỢP HỌC SINH DÂN TỘC NH: 2025-2026</t>
  </si>
  <si>
    <t>STT</t>
  </si>
  <si>
    <t>Ê ĐÊ</t>
  </si>
  <si>
    <t>NỮ</t>
  </si>
  <si>
    <t>TÀY</t>
  </si>
  <si>
    <t>NÙNG</t>
  </si>
  <si>
    <t>THÁI</t>
  </si>
  <si>
    <t>MƯỜNG</t>
  </si>
  <si>
    <t>SÁN CHỈ</t>
  </si>
  <si>
    <t>KHÁC</t>
  </si>
  <si>
    <t>TỔNG</t>
  </si>
  <si>
    <t>1A1</t>
  </si>
  <si>
    <t>1A2</t>
  </si>
  <si>
    <t>1A3</t>
  </si>
  <si>
    <t>2A1</t>
  </si>
  <si>
    <t>2A2</t>
  </si>
  <si>
    <t>2A3</t>
  </si>
  <si>
    <t>2A4</t>
  </si>
  <si>
    <t>3A1</t>
  </si>
  <si>
    <t>3A2</t>
  </si>
  <si>
    <t>3A3</t>
  </si>
  <si>
    <t>4A1</t>
  </si>
  <si>
    <t>4A2</t>
  </si>
  <si>
    <t>4A3</t>
  </si>
  <si>
    <t>5A1</t>
  </si>
  <si>
    <t>5A2</t>
  </si>
  <si>
    <t>5A3</t>
  </si>
  <si>
    <t>5A4</t>
  </si>
  <si>
    <t>DANH SÁCH HỌC SINH KHUYẾT TẬT</t>
  </si>
  <si>
    <t>TT</t>
  </si>
  <si>
    <t>HỌ VÀ TÊN</t>
  </si>
  <si>
    <t>NGÀY SINH</t>
  </si>
  <si>
    <t>D TỘC</t>
  </si>
  <si>
    <t>CON ÔNG(BÀ)</t>
  </si>
  <si>
    <t>NƠI Ở</t>
  </si>
  <si>
    <t>NGHÈO</t>
  </si>
  <si>
    <t>MỒ CÔI</t>
  </si>
  <si>
    <t>K/T VỀ</t>
  </si>
  <si>
    <t xml:space="preserve">Ghi chú </t>
  </si>
  <si>
    <t>Nguyễn Xuân Khôi</t>
  </si>
  <si>
    <t>5a1</t>
  </si>
  <si>
    <t>10/1/2014</t>
  </si>
  <si>
    <t>Nguyễn Chơn Tánh</t>
  </si>
  <si>
    <t>Tổ 13- Phường Buôn Hồ</t>
  </si>
  <si>
    <t>Trí tuệ</t>
  </si>
  <si>
    <t>Mai Đình  Khoa</t>
  </si>
  <si>
    <t>2a2</t>
  </si>
  <si>
    <t>05/11/2017</t>
  </si>
  <si>
    <t>Mai Đình Khải</t>
  </si>
  <si>
    <t>Phường Buôn Hồ</t>
  </si>
  <si>
    <t xml:space="preserve">Trần Minh Đức </t>
  </si>
  <si>
    <t>1a1</t>
  </si>
  <si>
    <t>23/07/2014</t>
  </si>
  <si>
    <t>Nguyễn Thị Kim Chi</t>
  </si>
  <si>
    <t>Phương Buôn Hồ</t>
  </si>
  <si>
    <t>Nặng</t>
  </si>
  <si>
    <t>Cả thể chất và trí tuệ</t>
  </si>
  <si>
    <t>Nguyễn Đăng Khôi</t>
  </si>
  <si>
    <t>2a1</t>
  </si>
  <si>
    <t>31/12/2017</t>
  </si>
  <si>
    <t>Ng Thị Ngọc Huệ(Đã mất)</t>
  </si>
  <si>
    <t>TDP4 Thiện An- P Buôn Hồ</t>
  </si>
  <si>
    <t>Cận nghèo</t>
  </si>
  <si>
    <t>Mồ côi</t>
  </si>
  <si>
    <t>Trương Thị Hà Vy</t>
  </si>
  <si>
    <t>3a3</t>
  </si>
  <si>
    <t>22/06/2016</t>
  </si>
  <si>
    <t>Trương Văn Đông</t>
  </si>
  <si>
    <t>TDP1 Thiện An- P Buôn Hồ</t>
  </si>
  <si>
    <t>Nghèo</t>
  </si>
  <si>
    <t>Huỳnh Kim Ngọc</t>
  </si>
  <si>
    <t>2a3</t>
  </si>
  <si>
    <t>10/04/2018</t>
  </si>
  <si>
    <t>Huỳnh Thị Hòa</t>
  </si>
  <si>
    <t>Võ Công Viên</t>
  </si>
  <si>
    <t>3a2</t>
  </si>
  <si>
    <t>29/12/2016</t>
  </si>
  <si>
    <t xml:space="preserve">Võ Dũng </t>
  </si>
  <si>
    <t xml:space="preserve">Phường Buôn Hồ </t>
  </si>
  <si>
    <t xml:space="preserve">Đoàn Nguyễn Cát Tường </t>
  </si>
  <si>
    <t>2017</t>
  </si>
  <si>
    <t>X</t>
  </si>
  <si>
    <t xml:space="preserve">Lê Thị Hương </t>
  </si>
  <si>
    <t xml:space="preserve">Trương Ngọc Diễm </t>
  </si>
  <si>
    <t>24/05/2015</t>
  </si>
  <si>
    <t>x</t>
  </si>
  <si>
    <t>kinh</t>
  </si>
  <si>
    <t xml:space="preserve">Nguyễn Thị Tư </t>
  </si>
  <si>
    <t>Hộ nghèo</t>
  </si>
  <si>
    <t>Nguyễn Võ Thành Công</t>
  </si>
  <si>
    <t>3a1</t>
  </si>
  <si>
    <t>27/4/2016</t>
  </si>
  <si>
    <t>Kinh</t>
  </si>
  <si>
    <t>Võ Thị Nho</t>
  </si>
  <si>
    <t>Bùi Duy Khang</t>
  </si>
  <si>
    <t>07/10/2014</t>
  </si>
  <si>
    <t>Mường</t>
  </si>
  <si>
    <t>Bùi Văn Hân</t>
  </si>
  <si>
    <t>Võ Gia Kiệt</t>
  </si>
  <si>
    <t>04/09/2014</t>
  </si>
  <si>
    <t>Bùi Thị Thanh Chung</t>
  </si>
  <si>
    <t>DANH SÁCH HỌC SINH DÂN TỘC NH: 2025-2026</t>
  </si>
  <si>
    <t>G/TÍNH</t>
  </si>
  <si>
    <t>DÂN TỘC</t>
  </si>
  <si>
    <t>GVCN</t>
  </si>
  <si>
    <t>TỔNG HỢP</t>
  </si>
  <si>
    <t>M Lô Y Rô Sa</t>
  </si>
  <si>
    <t>Nữ</t>
  </si>
  <si>
    <t>21/3/2015</t>
  </si>
  <si>
    <t>Ê đê</t>
  </si>
  <si>
    <t>Huỳnh Thị Thanh Phương</t>
  </si>
  <si>
    <t>M Lô H Ngân</t>
  </si>
  <si>
    <t>21/7/2015</t>
  </si>
  <si>
    <t>Niê H An Nhiên</t>
  </si>
  <si>
    <t>24/3/2015</t>
  </si>
  <si>
    <t xml:space="preserve">Bùi Duy Khang </t>
  </si>
  <si>
    <t>5a2</t>
  </si>
  <si>
    <t xml:space="preserve">Nam </t>
  </si>
  <si>
    <t>7/10/2014</t>
  </si>
  <si>
    <t>Lê Thị Nhân</t>
  </si>
  <si>
    <t xml:space="preserve">Y Gia Niê </t>
  </si>
  <si>
    <t>Nam</t>
  </si>
  <si>
    <t>22/2/2015</t>
  </si>
  <si>
    <t>Mlô H zô Na</t>
  </si>
  <si>
    <t>23/1/2015</t>
  </si>
  <si>
    <t>ê đê</t>
  </si>
  <si>
    <t>Niê Mlô Y Nghĩa</t>
  </si>
  <si>
    <t>27/05/2018</t>
  </si>
  <si>
    <t>ê  đê</t>
  </si>
  <si>
    <t>Nguyễn Thị Lài</t>
  </si>
  <si>
    <t>Y Trung Niê Tor</t>
  </si>
  <si>
    <t>23/04/2018</t>
  </si>
  <si>
    <t>ê đê.</t>
  </si>
  <si>
    <t xml:space="preserve">Mlo Y Thuận </t>
  </si>
  <si>
    <t>12/6/2017</t>
  </si>
  <si>
    <t xml:space="preserve">Trần Thị Huyền </t>
  </si>
  <si>
    <t>Mlo Y Đức</t>
  </si>
  <si>
    <t>Y Nghĩa Mlô</t>
  </si>
  <si>
    <t>27/1/2018</t>
  </si>
  <si>
    <t>Hà Thị Hợp</t>
  </si>
  <si>
    <t>Y Druen Niê</t>
  </si>
  <si>
    <t>15/10/2018</t>
  </si>
  <si>
    <t>Y Phú Niê</t>
  </si>
  <si>
    <t>22/5/2018</t>
  </si>
  <si>
    <t>Lưu Hoàng Hưng</t>
  </si>
  <si>
    <t>10/4/2018</t>
  </si>
  <si>
    <t>Tày</t>
  </si>
  <si>
    <t>Y Dư Niê</t>
  </si>
  <si>
    <t>5a3</t>
  </si>
  <si>
    <t>02/6/2014</t>
  </si>
  <si>
    <t>Võ Hoàng Uyên</t>
  </si>
  <si>
    <t>Nguyễn Tuấn Anh</t>
  </si>
  <si>
    <t>4a2</t>
  </si>
  <si>
    <t>19/09/2015</t>
  </si>
  <si>
    <t>Mường</t>
  </si>
  <si>
    <t>Phạm Thị Ngân</t>
  </si>
  <si>
    <t>Lưu Gia Huy</t>
  </si>
  <si>
    <t>31/03/2016</t>
  </si>
  <si>
    <t>Tày</t>
  </si>
  <si>
    <t>Y Dinh Niê</t>
  </si>
  <si>
    <t>18/05/2016</t>
  </si>
  <si>
    <t>Sỹ Gia Quân</t>
  </si>
  <si>
    <t>14/02/2017</t>
  </si>
  <si>
    <t>Hoàng Thu Uyên</t>
  </si>
  <si>
    <t>Nguyễn Ngọc Anh Thư</t>
  </si>
  <si>
    <t>19/07/2017</t>
  </si>
  <si>
    <t>H'Nguyễn Đào Ktla</t>
  </si>
  <si>
    <t>04/10/2017</t>
  </si>
  <si>
    <t>Lưu Hoàng Châu</t>
  </si>
  <si>
    <t>2a4</t>
  </si>
  <si>
    <t>23/06/2018</t>
  </si>
  <si>
    <t xml:space="preserve">Nguyễn Thị Hằng </t>
  </si>
  <si>
    <t>H Phung Niê</t>
  </si>
  <si>
    <t>19/05/2018</t>
  </si>
  <si>
    <t>Nguyễn Thị Thảo</t>
  </si>
  <si>
    <t>H An Nhiên Niê</t>
  </si>
  <si>
    <t>23/08/2018</t>
  </si>
  <si>
    <t>H Bên Niê</t>
  </si>
  <si>
    <t>14/12/2018</t>
  </si>
  <si>
    <t>H Linh Niê</t>
  </si>
  <si>
    <t>03/06/2018</t>
  </si>
  <si>
    <t>H Pha Lê MLô</t>
  </si>
  <si>
    <t>02/04/2018</t>
  </si>
  <si>
    <t>Nông Thiên Ý</t>
  </si>
  <si>
    <t>20/07/2018</t>
  </si>
  <si>
    <t>Nùng</t>
  </si>
  <si>
    <t xml:space="preserve">Trần Phạm Gia Hân </t>
  </si>
  <si>
    <t xml:space="preserve">Nữ </t>
  </si>
  <si>
    <t>27/01/2016</t>
  </si>
  <si>
    <t>Sán chỉ</t>
  </si>
  <si>
    <t>Thái Thị Hòa</t>
  </si>
  <si>
    <t>Y Công Niê</t>
  </si>
  <si>
    <t>22/4/2016</t>
  </si>
  <si>
    <t>Phạm Thị Hiên</t>
  </si>
  <si>
    <t>Y Kiên M lô</t>
  </si>
  <si>
    <t>21/2/2019</t>
  </si>
  <si>
    <t>Lê Thị Thu Lan</t>
  </si>
  <si>
    <t xml:space="preserve">Ngô Phương Nam </t>
  </si>
  <si>
    <t>15/4/2019</t>
  </si>
  <si>
    <t>Bàn Trần Trúc Ngân</t>
  </si>
  <si>
    <t>31/11/2019</t>
  </si>
  <si>
    <t>Dao</t>
  </si>
  <si>
    <t>Toàn Thái Long</t>
  </si>
  <si>
    <t>11/9/2019</t>
  </si>
  <si>
    <t>H Nha Niê Kdăm</t>
  </si>
  <si>
    <t>26/8/2017</t>
  </si>
  <si>
    <t>Nguyễn Thị Bích Hảo</t>
  </si>
  <si>
    <t>H An Na Mlô</t>
  </si>
  <si>
    <t>19/12/2017</t>
  </si>
  <si>
    <t>Nguyễn Ngọc Đình Đình</t>
  </si>
  <si>
    <t>15/7/2017</t>
  </si>
  <si>
    <t>Nguyễn Nguyên Khang</t>
  </si>
  <si>
    <t>3/1/2017</t>
  </si>
  <si>
    <t>H Dung M lô</t>
  </si>
  <si>
    <t>1a2</t>
  </si>
  <si>
    <t>14/12/2019</t>
  </si>
  <si>
    <t>Vũ Thị Đào</t>
  </si>
  <si>
    <t>H Quỳnh Hương Nỉê</t>
  </si>
  <si>
    <t>25/2/2019</t>
  </si>
  <si>
    <t>Nguyễn Ngọc Tường Lam</t>
  </si>
  <si>
    <t>01/08/2019</t>
  </si>
  <si>
    <t>Nguyễn Ngọc Ngân</t>
  </si>
  <si>
    <t>28/08/2019</t>
  </si>
  <si>
    <t>Lưu Hoàng Phúc</t>
  </si>
  <si>
    <t>31/10/2019</t>
  </si>
  <si>
    <t>Phạm Trịnh Uyên Uyên</t>
  </si>
  <si>
    <t>05/12/2019</t>
  </si>
  <si>
    <t>ĐĂNG KÍ DANH HIỆU THI ĐUA 25-26</t>
  </si>
  <si>
    <t>Họ và tên</t>
  </si>
  <si>
    <t>N vụ/lớp
 CN</t>
  </si>
  <si>
    <t>SS 
đầu năm</t>
  </si>
  <si>
    <t>Duy 
trì SS (%)</t>
  </si>
  <si>
    <t>Lớp CN</t>
  </si>
  <si>
    <t>GVCN giỏi</t>
  </si>
  <si>
    <t>SKKN</t>
  </si>
  <si>
    <t>STEM</t>
  </si>
  <si>
    <t>Chuẩn NN</t>
  </si>
  <si>
    <t>DHTĐ cá nhân</t>
  </si>
  <si>
    <t>DH tổ</t>
  </si>
  <si>
    <t>Hình thức 
khen thưởng</t>
  </si>
  <si>
    <t>SX</t>
  </si>
  <si>
    <t>Ph</t>
  </si>
  <si>
    <t>Nguyễn Văn Dũng</t>
  </si>
  <si>
    <t>Đặng Thị Ngọc Anh</t>
  </si>
  <si>
    <t>K</t>
  </si>
  <si>
    <t>LĐTT</t>
  </si>
  <si>
    <t>L ĐTT</t>
  </si>
  <si>
    <t>XS</t>
  </si>
  <si>
    <t>k</t>
  </si>
  <si>
    <t>Hồ Thị Nga</t>
  </si>
  <si>
    <t>Nguyễn Thị Hằng</t>
  </si>
  <si>
    <t>Trần Thị Huyền</t>
  </si>
  <si>
    <t>Phạm Thị Ngân</t>
  </si>
  <si>
    <t>CN lớp 4a2</t>
  </si>
  <si>
    <t>Thái Thị Hoà</t>
  </si>
  <si>
    <t>CN lớp 4a3</t>
  </si>
  <si>
    <t>HTNV</t>
  </si>
  <si>
    <t>Nguyễn Thị Cảnh</t>
  </si>
  <si>
    <t>Nguyễn Thị Thuỳ Dương</t>
  </si>
  <si>
    <t>CN lớp 5A4</t>
  </si>
  <si>
    <t>Phạm Xuân Sửu</t>
  </si>
  <si>
    <t>Nguyễn Thị Nhật Lệ</t>
  </si>
  <si>
    <t>Cn 3a3</t>
  </si>
  <si>
    <t>Ngô Ngọc Cẩm Tâm</t>
  </si>
  <si>
    <t>Vũ Thái Sơn</t>
  </si>
  <si>
    <t>Đoàn Thị Hoàn</t>
  </si>
  <si>
    <t>Trần Thị Thủy Hoàng</t>
  </si>
  <si>
    <t>Nguyễn Thị Hiệp</t>
  </si>
  <si>
    <t>Lê Thị Hoàng Anh</t>
  </si>
  <si>
    <t>Trần Thị Minh Tâm</t>
  </si>
  <si>
    <t>Phạm Văn Sơn</t>
  </si>
  <si>
    <t>Đào Thị Kim Thủy</t>
  </si>
  <si>
    <t>Lê Thị Hà</t>
  </si>
  <si>
    <t>Hwu Niê</t>
  </si>
  <si>
    <t xml:space="preserve">LĐTT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</si>
</sst>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Arial"/>
      <scheme val="minor"/>
    </font>
    <font>
      <b/>
      <sz val="8"/>
      <color theme="1"/>
      <name val="Times New Roman"/>
    </font>
    <font>
      <b/>
      <sz val="14"/>
      <color theme="1"/>
      <name val="Times New Roman"/>
    </font>
    <font>
      <sz val="11"/>
      <name val="Arial"/>
    </font>
    <font>
      <sz val="8"/>
      <color theme="1"/>
      <name val="Calibri"/>
    </font>
    <font>
      <b/>
      <sz val="8"/>
      <color rgb="FF000000"/>
      <name val="Times New Roman"/>
    </font>
    <font>
      <b/>
      <sz val="7"/>
      <color theme="1"/>
      <name val="Times New Roman"/>
    </font>
    <font>
      <sz val="8"/>
      <color theme="1"/>
      <name val="Times New Roman"/>
    </font>
    <font>
      <b/>
      <sz val="8"/>
      <color rgb="FFFF0000"/>
      <name val="Times New Roman"/>
    </font>
    <font>
      <sz val="8"/>
      <color rgb="FFFF0000"/>
      <name val="Times New Roman"/>
    </font>
    <font>
      <sz val="8"/>
      <color theme="1"/>
      <name val="Arial"/>
    </font>
    <font>
      <sz val="11"/>
      <color theme="1"/>
      <name val="Arial"/>
    </font>
    <font>
      <b/>
      <sz val="8"/>
      <color theme="0"/>
      <name val="Times New Roman"/>
    </font>
    <font>
      <b/>
      <sz val="10"/>
      <color theme="1"/>
      <name val="Times New Roman"/>
    </font>
    <font>
      <sz val="8"/>
      <color rgb="FF000000"/>
      <name val="Times New Roman"/>
    </font>
    <font>
      <sz val="8"/>
      <color rgb="FF434343"/>
      <name val="Times New Roman"/>
    </font>
    <font>
      <b/>
      <sz val="12"/>
      <color theme="1"/>
      <name val="Times New Roman"/>
    </font>
    <font>
      <b/>
      <sz val="12"/>
      <color rgb="FFFF0000"/>
      <name val="Times New Roman"/>
    </font>
    <font>
      <sz val="11"/>
      <color rgb="FFFF0000"/>
      <name val="Arial"/>
    </font>
    <font>
      <b/>
      <sz val="13"/>
      <color theme="1"/>
      <name val="Times New Roman"/>
    </font>
    <font>
      <sz val="13"/>
      <color theme="1"/>
      <name val="Times New Roman"/>
    </font>
    <font>
      <sz val="14"/>
      <color theme="1"/>
      <name val="Times New Roman"/>
    </font>
    <font>
      <sz val="14"/>
      <color rgb="FFFF0000"/>
      <name val="Times New Roman"/>
    </font>
    <font>
      <sz val="14"/>
      <color rgb="FF000000"/>
      <name val="Times New Roman"/>
    </font>
    <font>
      <sz val="14"/>
      <color rgb="FFFF0000"/>
      <name val="Arial"/>
    </font>
    <font>
      <sz val="14"/>
      <color rgb="FF000000"/>
      <name val="Arial"/>
    </font>
    <font>
      <sz val="13"/>
      <color rgb="FF000000"/>
      <name val="Times New Roman"/>
    </font>
    <font>
      <sz val="12"/>
      <color rgb="FFFF0000"/>
      <name val="Arial"/>
    </font>
    <font>
      <sz val="15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8080"/>
        <bgColor rgb="FFFF8080"/>
      </patternFill>
    </fill>
    <fill>
      <patternFill patternType="solid">
        <fgColor rgb="FF0066CC"/>
        <bgColor rgb="FF0066CC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FFCC99"/>
      </patternFill>
    </fill>
    <fill>
      <patternFill patternType="solid">
        <fgColor rgb="FFFF99CC"/>
        <bgColor rgb="FFFF99CC"/>
      </patternFill>
    </fill>
    <fill>
      <patternFill patternType="solid">
        <fgColor rgb="FFCCCCFF"/>
        <bgColor rgb="FFCCCCFF"/>
      </patternFill>
    </fill>
    <fill>
      <patternFill patternType="solid">
        <fgColor rgb="FF339966"/>
        <bgColor rgb="FF339966"/>
      </patternFill>
    </fill>
    <fill>
      <patternFill patternType="solid">
        <fgColor rgb="FF3366FF"/>
        <bgColor rgb="FF3366FF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003366"/>
        <bgColor rgb="FF003366"/>
      </patternFill>
    </fill>
    <fill>
      <patternFill patternType="solid">
        <fgColor rgb="FF33CCCC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FFFF"/>
        <bgColor rgb="FFFFFFFF"/>
      </patternFill>
    </fill>
    <fill>
      <patternFill patternType="solid">
        <fgColor rgb="FF00CCFF"/>
        <bgColor rgb="FF00CC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</fills>
  <borders count="8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66CC"/>
      </left>
      <right/>
      <top/>
      <bottom/>
      <diagonal/>
    </border>
    <border>
      <left style="thin">
        <color rgb="FF000000"/>
      </left>
      <right style="thin">
        <color rgb="FF33CCCC"/>
      </right>
      <top style="thin">
        <color rgb="FF000000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 style="thin">
        <color rgb="FF000000"/>
      </top>
      <bottom style="thin">
        <color rgb="FF33CCCC"/>
      </bottom>
      <diagonal/>
    </border>
    <border>
      <left style="thin">
        <color rgb="FF33CCCC"/>
      </left>
      <right/>
      <top style="thin">
        <color rgb="FF000000"/>
      </top>
      <bottom style="thin">
        <color rgb="FF33CCCC"/>
      </bottom>
      <diagonal/>
    </border>
    <border>
      <left style="thin">
        <color rgb="FF000000"/>
      </left>
      <right style="thin">
        <color rgb="FF333399"/>
      </right>
      <top style="thin">
        <color rgb="FF000000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000000"/>
      </top>
      <bottom style="thin">
        <color rgb="FF333399"/>
      </bottom>
      <diagonal/>
    </border>
    <border>
      <left style="thin">
        <color rgb="FF333399"/>
      </left>
      <right style="thin">
        <color rgb="FF000000"/>
      </right>
      <top style="thin">
        <color rgb="FF000000"/>
      </top>
      <bottom style="thin">
        <color rgb="FF333399"/>
      </bottom>
      <diagonal/>
    </border>
    <border>
      <left/>
      <right style="thin">
        <color rgb="FF33CCCC"/>
      </right>
      <top style="thin">
        <color rgb="FF000000"/>
      </top>
      <bottom style="thin">
        <color rgb="FF33CCCC"/>
      </bottom>
      <diagonal/>
    </border>
    <border>
      <left style="thin">
        <color rgb="FF33CCCC"/>
      </left>
      <right/>
      <top style="thin">
        <color rgb="FF000000"/>
      </top>
      <bottom style="thin">
        <color rgb="FF33CCCC"/>
      </bottom>
      <diagonal/>
    </border>
    <border>
      <left/>
      <right style="thin">
        <color rgb="FF33CCCC"/>
      </right>
      <top style="thin">
        <color rgb="FF000000"/>
      </top>
      <bottom style="thin">
        <color rgb="FF33CCCC"/>
      </bottom>
      <diagonal/>
    </border>
    <border>
      <left style="thin">
        <color rgb="FF33CCCC"/>
      </left>
      <right style="thin">
        <color rgb="FF000000"/>
      </right>
      <top style="thin">
        <color rgb="FF000000"/>
      </top>
      <bottom style="thin">
        <color rgb="FF33CCCC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/>
      <top style="thin">
        <color rgb="FF33CCCC"/>
      </top>
      <bottom style="thin">
        <color rgb="FF33CCCC"/>
      </bottom>
      <diagonal/>
    </border>
    <border>
      <left style="thin">
        <color rgb="FF000000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000000"/>
      </right>
      <top style="thin">
        <color rgb="FF333399"/>
      </top>
      <bottom style="thin">
        <color rgb="FF333399"/>
      </bottom>
      <diagonal/>
    </border>
    <border>
      <left/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/>
      <top style="thin">
        <color rgb="FF33CCCC"/>
      </top>
      <bottom style="thin">
        <color rgb="FF33CCCC"/>
      </bottom>
      <diagonal/>
    </border>
    <border>
      <left/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000000"/>
      </right>
      <top style="thin">
        <color rgb="FF33CCCC"/>
      </top>
      <bottom style="thin">
        <color rgb="FF33CCCC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thin">
        <color rgb="FF000000"/>
      </right>
      <top style="thin">
        <color rgb="FF333399"/>
      </top>
      <bottom style="thin">
        <color rgb="FF33339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66CC"/>
      </left>
      <right/>
      <top style="thin">
        <color rgb="FF0066CC"/>
      </top>
      <bottom/>
      <diagonal/>
    </border>
    <border>
      <left style="thin">
        <color rgb="FF000000"/>
      </left>
      <right style="thin">
        <color rgb="FF0066CC"/>
      </right>
      <top style="thin">
        <color rgb="FF000000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0000"/>
      </top>
      <bottom style="thin">
        <color rgb="FF0066CC"/>
      </bottom>
      <diagonal/>
    </border>
    <border>
      <left style="thin">
        <color rgb="FF0066CC"/>
      </left>
      <right/>
      <top style="thin">
        <color rgb="FF000000"/>
      </top>
      <bottom style="thin">
        <color rgb="FF0066CC"/>
      </bottom>
      <diagonal/>
    </border>
    <border>
      <left/>
      <right style="thin">
        <color rgb="FF0066CC"/>
      </right>
      <top style="thin">
        <color rgb="FF000000"/>
      </top>
      <bottom style="thin">
        <color rgb="FF0066CC"/>
      </bottom>
      <diagonal/>
    </border>
    <border>
      <left style="thin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 style="thin">
        <color rgb="FF0066CC"/>
      </right>
      <top style="thin">
        <color rgb="FF000000"/>
      </top>
      <bottom style="thin">
        <color rgb="FF0066CC"/>
      </bottom>
      <diagonal/>
    </border>
    <border>
      <left style="thin">
        <color rgb="FF0066CC"/>
      </left>
      <right style="thin">
        <color rgb="FF000000"/>
      </right>
      <top style="thin">
        <color rgb="FF000000"/>
      </top>
      <bottom style="thin">
        <color rgb="FF0066CC"/>
      </bottom>
      <diagonal/>
    </border>
    <border>
      <left style="thin">
        <color rgb="FF000000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/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n">
        <color rgb="FF0066CC"/>
      </left>
      <right style="thin">
        <color rgb="FF000000"/>
      </right>
      <top style="thin">
        <color rgb="FF0066CC"/>
      </top>
      <bottom style="thin">
        <color rgb="FF0066CC"/>
      </bottom>
      <diagonal/>
    </border>
    <border>
      <left style="thin">
        <color rgb="FF000000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/>
      <top style="thin">
        <color rgb="FF0066CC"/>
      </top>
      <bottom/>
      <diagonal/>
    </border>
    <border>
      <left/>
      <right style="thin">
        <color rgb="FF0066CC"/>
      </right>
      <top style="thin">
        <color rgb="FF0066CC"/>
      </top>
      <bottom/>
      <diagonal/>
    </border>
    <border>
      <left/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0000"/>
      </right>
      <top style="thin">
        <color rgb="FF0066CC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333399"/>
      </top>
      <bottom style="thin">
        <color rgb="FF000000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/>
      <right style="thin">
        <color rgb="FF000000"/>
      </right>
      <top style="thin">
        <color rgb="FF333399"/>
      </top>
      <bottom style="thin">
        <color rgb="FF000000"/>
      </bottom>
      <diagonal/>
    </border>
    <border>
      <left style="thin">
        <color rgb="FF000000"/>
      </left>
      <right style="thin">
        <color rgb="FF0066CC"/>
      </right>
      <top style="thin">
        <color rgb="FF000000"/>
      </top>
      <bottom style="thin">
        <color rgb="FF333399"/>
      </bottom>
      <diagonal/>
    </border>
    <border>
      <left style="thin">
        <color rgb="FF0066CC"/>
      </left>
      <right/>
      <top style="thin">
        <color rgb="FF000000"/>
      </top>
      <bottom style="thin">
        <color rgb="FF0066CC"/>
      </bottom>
      <diagonal/>
    </border>
    <border>
      <left style="thin">
        <color rgb="FF000000"/>
      </left>
      <right style="thin">
        <color rgb="FF0066CC"/>
      </right>
      <top style="thin">
        <color rgb="FF333399"/>
      </top>
      <bottom style="thin">
        <color rgb="FF333399"/>
      </bottom>
      <diagonal/>
    </border>
    <border>
      <left style="thin">
        <color rgb="FF0066CC"/>
      </left>
      <right/>
      <top style="thin">
        <color rgb="FF0066CC"/>
      </top>
      <bottom style="thin">
        <color rgb="FF0066CC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66CC"/>
      </right>
      <top/>
      <bottom style="thin">
        <color rgb="FF0066CC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6" fillId="2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7" borderId="46" xfId="0" applyFont="1" applyFill="1" applyBorder="1" applyAlignment="1">
      <alignment horizontal="center" vertical="center"/>
    </xf>
    <xf numFmtId="0" fontId="7" fillId="7" borderId="47" xfId="0" applyFont="1" applyFill="1" applyBorder="1" applyAlignment="1">
      <alignment horizontal="center" vertical="center"/>
    </xf>
    <xf numFmtId="0" fontId="7" fillId="7" borderId="48" xfId="0" applyFont="1" applyFill="1" applyBorder="1" applyAlignment="1">
      <alignment horizontal="center" vertical="center"/>
    </xf>
    <xf numFmtId="0" fontId="7" fillId="7" borderId="49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/>
    </xf>
    <xf numFmtId="0" fontId="11" fillId="0" borderId="0" xfId="0" applyFont="1" applyAlignment="1"/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11" borderId="35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7" fillId="7" borderId="58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7" borderId="60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11" borderId="6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9" fillId="12" borderId="64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4" fillId="15" borderId="25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4" fillId="15" borderId="35" xfId="0" applyFont="1" applyFill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4" fillId="7" borderId="74" xfId="0" applyFont="1" applyFill="1" applyBorder="1" applyAlignment="1"/>
    <xf numFmtId="0" fontId="8" fillId="3" borderId="13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0" fontId="8" fillId="15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7" borderId="74" xfId="0" applyFont="1" applyFill="1" applyBorder="1" applyAlignment="1">
      <alignment horizontal="center" vertical="center"/>
    </xf>
    <xf numFmtId="0" fontId="11" fillId="0" borderId="0" xfId="0" applyFont="1" applyAlignment="1"/>
    <xf numFmtId="0" fontId="1" fillId="2" borderId="1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9" fontId="7" fillId="7" borderId="13" xfId="0" applyNumberFormat="1" applyFont="1" applyFill="1" applyBorder="1" applyAlignment="1">
      <alignment horizontal="center" vertical="center"/>
    </xf>
    <xf numFmtId="0" fontId="14" fillId="20" borderId="13" xfId="0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7" borderId="36" xfId="0" applyFont="1" applyFill="1" applyBorder="1" applyAlignment="1">
      <alignment horizontal="center" vertical="center" wrapText="1"/>
    </xf>
    <xf numFmtId="0" fontId="8" fillId="7" borderId="80" xfId="0" applyFont="1" applyFill="1" applyBorder="1" applyAlignment="1">
      <alignment horizontal="center" vertical="center" wrapText="1"/>
    </xf>
    <xf numFmtId="0" fontId="8" fillId="7" borderId="6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7" fillId="0" borderId="0" xfId="0" applyFont="1" applyAlignment="1"/>
    <xf numFmtId="0" fontId="13" fillId="3" borderId="74" xfId="0" applyFont="1" applyFill="1" applyBorder="1" applyAlignment="1"/>
    <xf numFmtId="0" fontId="16" fillId="23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7" fillId="9" borderId="13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81" xfId="0" applyFont="1" applyBorder="1" applyAlignment="1">
      <alignment horizontal="left" vertical="center"/>
    </xf>
    <xf numFmtId="0" fontId="20" fillId="0" borderId="81" xfId="0" applyFont="1" applyBorder="1" applyAlignment="1">
      <alignment horizontal="center" vertical="center"/>
    </xf>
    <xf numFmtId="49" fontId="20" fillId="0" borderId="81" xfId="0" applyNumberFormat="1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2" xfId="0" applyFont="1" applyBorder="1" applyAlignment="1">
      <alignment horizontal="left" vertical="center"/>
    </xf>
    <xf numFmtId="0" fontId="20" fillId="0" borderId="82" xfId="0" applyFont="1" applyBorder="1" applyAlignment="1">
      <alignment horizontal="center" vertical="center"/>
    </xf>
    <xf numFmtId="49" fontId="20" fillId="0" borderId="82" xfId="0" applyNumberFormat="1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20" fillId="0" borderId="83" xfId="0" applyFont="1" applyBorder="1" applyAlignment="1">
      <alignment horizontal="left" vertical="center"/>
    </xf>
    <xf numFmtId="0" fontId="20" fillId="0" borderId="83" xfId="0" applyFont="1" applyBorder="1" applyAlignment="1">
      <alignment horizontal="center" vertical="center"/>
    </xf>
    <xf numFmtId="49" fontId="20" fillId="0" borderId="83" xfId="0" applyNumberFormat="1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/>
    </xf>
    <xf numFmtId="0" fontId="21" fillId="7" borderId="13" xfId="0" applyFont="1" applyFill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4" fillId="0" borderId="13" xfId="0" applyFont="1" applyBorder="1" applyAlignment="1">
      <alignment horizontal="center"/>
    </xf>
    <xf numFmtId="0" fontId="25" fillId="0" borderId="13" xfId="0" applyFont="1" applyBorder="1" applyAlignment="1"/>
    <xf numFmtId="49" fontId="25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0" fontId="26" fillId="0" borderId="13" xfId="0" applyFont="1" applyBorder="1" applyAlignment="1"/>
    <xf numFmtId="0" fontId="27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49" fontId="28" fillId="0" borderId="13" xfId="0" applyNumberFormat="1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49" fontId="28" fillId="0" borderId="13" xfId="0" applyNumberFormat="1" applyFont="1" applyBorder="1" applyAlignment="1">
      <alignment horizontal="center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/>
    <xf numFmtId="0" fontId="1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5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0" fillId="10" borderId="41" xfId="0" applyFont="1" applyFill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9" xfId="0" applyFont="1" applyBorder="1"/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/>
    <xf numFmtId="0" fontId="8" fillId="0" borderId="3" xfId="0" applyFont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8" fillId="16" borderId="3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18" borderId="3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3" fillId="0" borderId="39" xfId="0" applyFont="1" applyBorder="1"/>
    <xf numFmtId="0" fontId="3" fillId="0" borderId="40" xfId="0" applyFont="1" applyBorder="1"/>
    <xf numFmtId="0" fontId="7" fillId="6" borderId="38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3" fillId="0" borderId="66" xfId="0" applyFont="1" applyBorder="1"/>
    <xf numFmtId="0" fontId="3" fillId="0" borderId="67" xfId="0" applyFont="1" applyBorder="1"/>
    <xf numFmtId="0" fontId="7" fillId="11" borderId="3" xfId="0" applyFont="1" applyFill="1" applyBorder="1" applyAlignment="1">
      <alignment horizontal="center" vertical="center"/>
    </xf>
    <xf numFmtId="0" fontId="7" fillId="13" borderId="72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3" fillId="0" borderId="75" xfId="0" applyFont="1" applyBorder="1"/>
    <xf numFmtId="0" fontId="7" fillId="21" borderId="3" xfId="0" applyFont="1" applyFill="1" applyBorder="1" applyAlignment="1">
      <alignment horizontal="center" vertical="center"/>
    </xf>
    <xf numFmtId="0" fontId="7" fillId="19" borderId="77" xfId="0" applyFont="1" applyFill="1" applyBorder="1" applyAlignment="1">
      <alignment horizontal="center" vertical="center"/>
    </xf>
    <xf numFmtId="0" fontId="3" fillId="0" borderId="78" xfId="0" applyFont="1" applyBorder="1"/>
    <xf numFmtId="0" fontId="3" fillId="0" borderId="79" xfId="0" applyFont="1" applyBorder="1"/>
    <xf numFmtId="0" fontId="7" fillId="7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2" fillId="19" borderId="3" xfId="0" applyFont="1" applyFill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3" fillId="0" borderId="76" xfId="0" applyFont="1" applyBorder="1"/>
    <xf numFmtId="0" fontId="8" fillId="7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7" borderId="2" xfId="0" applyFont="1" applyFill="1" applyBorder="1" applyAlignment="1">
      <alignment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2.625" defaultRowHeight="15" customHeight="1" x14ac:dyDescent="0.2"/>
  <cols>
    <col min="1" max="1" width="4.75" customWidth="1"/>
    <col min="2" max="2" width="3.875" customWidth="1"/>
    <col min="3" max="3" width="5.25" customWidth="1"/>
    <col min="4" max="4" width="4.75" customWidth="1"/>
    <col min="5" max="5" width="5.25" customWidth="1"/>
    <col min="6" max="6" width="5" customWidth="1"/>
    <col min="7" max="7" width="4.5" customWidth="1"/>
    <col min="8" max="8" width="4.25" customWidth="1"/>
    <col min="9" max="9" width="3.625" customWidth="1"/>
    <col min="10" max="10" width="4.375" customWidth="1"/>
    <col min="11" max="11" width="3.875" customWidth="1"/>
    <col min="12" max="12" width="3.25" customWidth="1"/>
    <col min="13" max="13" width="4.25" customWidth="1"/>
    <col min="14" max="15" width="3.25" customWidth="1"/>
    <col min="16" max="16" width="4.625" customWidth="1"/>
    <col min="17" max="17" width="4.75" customWidth="1"/>
    <col min="18" max="18" width="3.25" customWidth="1"/>
    <col min="19" max="20" width="4.75" customWidth="1"/>
    <col min="21" max="21" width="2.75" customWidth="1"/>
    <col min="22" max="22" width="4.75" customWidth="1"/>
    <col min="23" max="23" width="5" customWidth="1"/>
    <col min="24" max="24" width="4.375" customWidth="1"/>
    <col min="25" max="25" width="4.25" customWidth="1"/>
    <col min="26" max="26" width="4.75" customWidth="1"/>
    <col min="27" max="27" width="3.125" customWidth="1"/>
    <col min="28" max="28" width="4.75" customWidth="1"/>
    <col min="29" max="29" width="4.5" customWidth="1"/>
    <col min="30" max="30" width="3.25" customWidth="1"/>
    <col min="31" max="32" width="4.375" customWidth="1"/>
    <col min="33" max="33" width="3.75" customWidth="1"/>
    <col min="34" max="35" width="4.5" customWidth="1"/>
    <col min="36" max="36" width="3.25" customWidth="1"/>
    <col min="37" max="37" width="4" customWidth="1"/>
    <col min="38" max="38" width="3.5" customWidth="1"/>
    <col min="39" max="39" width="2.125" customWidth="1"/>
    <col min="40" max="40" width="4.5" customWidth="1"/>
    <col min="41" max="41" width="4" customWidth="1"/>
    <col min="42" max="42" width="2.875" customWidth="1"/>
    <col min="43" max="45" width="3.625" customWidth="1"/>
    <col min="46" max="46" width="3.75" customWidth="1"/>
    <col min="47" max="50" width="3" customWidth="1"/>
    <col min="51" max="53" width="3.125" customWidth="1"/>
  </cols>
  <sheetData>
    <row r="1" spans="1:53" ht="16.5" customHeight="1" x14ac:dyDescent="0.2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6" t="s">
        <v>1</v>
      </c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6.5" customHeight="1" x14ac:dyDescent="0.2">
      <c r="A2" s="197" t="s">
        <v>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"/>
      <c r="AR2" s="1"/>
      <c r="AS2" s="2"/>
      <c r="AT2" s="2"/>
      <c r="AU2" s="2"/>
      <c r="AV2" s="2"/>
      <c r="AW2" s="2"/>
      <c r="AX2" s="2"/>
      <c r="AY2" s="2"/>
      <c r="AZ2" s="2"/>
      <c r="BA2" s="2"/>
    </row>
    <row r="3" spans="1:53" ht="16.5" customHeight="1" x14ac:dyDescent="0.2">
      <c r="A3" s="198" t="s">
        <v>3</v>
      </c>
      <c r="B3" s="198" t="s">
        <v>4</v>
      </c>
      <c r="C3" s="180" t="s">
        <v>5</v>
      </c>
      <c r="D3" s="182"/>
      <c r="E3" s="178"/>
      <c r="F3" s="179"/>
      <c r="G3" s="182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9"/>
      <c r="AQ3" s="183" t="s">
        <v>6</v>
      </c>
      <c r="AR3" s="184"/>
      <c r="AS3" s="184"/>
      <c r="AT3" s="185"/>
      <c r="AU3" s="2"/>
      <c r="AV3" s="2"/>
      <c r="AW3" s="2"/>
      <c r="AX3" s="2"/>
      <c r="AY3" s="2"/>
      <c r="AZ3" s="2"/>
      <c r="BA3" s="2"/>
    </row>
    <row r="4" spans="1:53" ht="16.5" customHeight="1" x14ac:dyDescent="0.2">
      <c r="A4" s="199"/>
      <c r="B4" s="199"/>
      <c r="C4" s="199"/>
      <c r="D4" s="180" t="s">
        <v>7</v>
      </c>
      <c r="E4" s="180" t="s">
        <v>8</v>
      </c>
      <c r="F4" s="180" t="s">
        <v>9</v>
      </c>
      <c r="G4" s="182" t="s">
        <v>10</v>
      </c>
      <c r="H4" s="178"/>
      <c r="I4" s="179"/>
      <c r="J4" s="182" t="s">
        <v>11</v>
      </c>
      <c r="K4" s="178"/>
      <c r="L4" s="179"/>
      <c r="M4" s="189" t="s">
        <v>12</v>
      </c>
      <c r="N4" s="178"/>
      <c r="O4" s="179"/>
      <c r="P4" s="190" t="s">
        <v>13</v>
      </c>
      <c r="Q4" s="178"/>
      <c r="R4" s="179"/>
      <c r="S4" s="177" t="s">
        <v>14</v>
      </c>
      <c r="T4" s="178"/>
      <c r="U4" s="179"/>
      <c r="V4" s="177" t="s">
        <v>15</v>
      </c>
      <c r="W4" s="178"/>
      <c r="X4" s="179"/>
      <c r="Y4" s="177" t="s">
        <v>16</v>
      </c>
      <c r="Z4" s="178"/>
      <c r="AA4" s="179"/>
      <c r="AB4" s="177" t="s">
        <v>17</v>
      </c>
      <c r="AC4" s="178"/>
      <c r="AD4" s="179"/>
      <c r="AE4" s="177" t="s">
        <v>18</v>
      </c>
      <c r="AF4" s="178"/>
      <c r="AG4" s="179"/>
      <c r="AH4" s="177" t="s">
        <v>19</v>
      </c>
      <c r="AI4" s="178"/>
      <c r="AJ4" s="179"/>
      <c r="AK4" s="177" t="s">
        <v>20</v>
      </c>
      <c r="AL4" s="178"/>
      <c r="AM4" s="179"/>
      <c r="AN4" s="177" t="s">
        <v>21</v>
      </c>
      <c r="AO4" s="178"/>
      <c r="AP4" s="179"/>
      <c r="AQ4" s="186"/>
      <c r="AR4" s="187"/>
      <c r="AS4" s="187"/>
      <c r="AT4" s="188"/>
      <c r="AU4" s="2"/>
      <c r="AV4" s="2"/>
      <c r="AW4" s="2"/>
      <c r="AX4" s="2"/>
      <c r="AY4" s="2"/>
      <c r="AZ4" s="2"/>
      <c r="BA4" s="2"/>
    </row>
    <row r="5" spans="1:53" ht="27" customHeight="1" x14ac:dyDescent="0.2">
      <c r="A5" s="181"/>
      <c r="B5" s="181"/>
      <c r="C5" s="181"/>
      <c r="D5" s="181"/>
      <c r="E5" s="181"/>
      <c r="F5" s="181"/>
      <c r="G5" s="3" t="s">
        <v>22</v>
      </c>
      <c r="H5" s="3" t="s">
        <v>23</v>
      </c>
      <c r="I5" s="3" t="s">
        <v>24</v>
      </c>
      <c r="J5" s="3" t="s">
        <v>22</v>
      </c>
      <c r="K5" s="3" t="s">
        <v>23</v>
      </c>
      <c r="L5" s="3" t="s">
        <v>24</v>
      </c>
      <c r="M5" s="3" t="s">
        <v>22</v>
      </c>
      <c r="N5" s="3" t="s">
        <v>23</v>
      </c>
      <c r="O5" s="3" t="s">
        <v>24</v>
      </c>
      <c r="P5" s="3" t="s">
        <v>22</v>
      </c>
      <c r="Q5" s="3" t="s">
        <v>23</v>
      </c>
      <c r="R5" s="3" t="s">
        <v>24</v>
      </c>
      <c r="S5" s="3" t="s">
        <v>22</v>
      </c>
      <c r="T5" s="3" t="s">
        <v>23</v>
      </c>
      <c r="U5" s="3" t="s">
        <v>24</v>
      </c>
      <c r="V5" s="3" t="s">
        <v>22</v>
      </c>
      <c r="W5" s="3" t="s">
        <v>23</v>
      </c>
      <c r="X5" s="3" t="s">
        <v>24</v>
      </c>
      <c r="Y5" s="3" t="s">
        <v>22</v>
      </c>
      <c r="Z5" s="3" t="s">
        <v>23</v>
      </c>
      <c r="AA5" s="3" t="s">
        <v>24</v>
      </c>
      <c r="AB5" s="3" t="s">
        <v>22</v>
      </c>
      <c r="AC5" s="3" t="s">
        <v>23</v>
      </c>
      <c r="AD5" s="3" t="s">
        <v>24</v>
      </c>
      <c r="AE5" s="3" t="s">
        <v>22</v>
      </c>
      <c r="AF5" s="3" t="s">
        <v>23</v>
      </c>
      <c r="AG5" s="3" t="s">
        <v>24</v>
      </c>
      <c r="AH5" s="3" t="s">
        <v>22</v>
      </c>
      <c r="AI5" s="3" t="s">
        <v>23</v>
      </c>
      <c r="AJ5" s="3" t="s">
        <v>24</v>
      </c>
      <c r="AK5" s="3" t="s">
        <v>22</v>
      </c>
      <c r="AL5" s="3" t="s">
        <v>23</v>
      </c>
      <c r="AM5" s="3" t="s">
        <v>24</v>
      </c>
      <c r="AN5" s="3" t="s">
        <v>22</v>
      </c>
      <c r="AO5" s="3" t="s">
        <v>23</v>
      </c>
      <c r="AP5" s="3" t="s">
        <v>24</v>
      </c>
      <c r="AQ5" s="4" t="s">
        <v>25</v>
      </c>
      <c r="AR5" s="4" t="s">
        <v>22</v>
      </c>
      <c r="AS5" s="4" t="s">
        <v>23</v>
      </c>
      <c r="AT5" s="4" t="s">
        <v>24</v>
      </c>
      <c r="AU5" s="2"/>
      <c r="AV5" s="2"/>
      <c r="AW5" s="2"/>
      <c r="AX5" s="2"/>
      <c r="AY5" s="2"/>
      <c r="AZ5" s="2"/>
      <c r="BA5" s="2"/>
    </row>
    <row r="6" spans="1:53" ht="16.5" customHeight="1" x14ac:dyDescent="0.2">
      <c r="A6" s="200">
        <v>1</v>
      </c>
      <c r="B6" s="5" t="s">
        <v>26</v>
      </c>
      <c r="C6" s="6">
        <v>38</v>
      </c>
      <c r="D6" s="6">
        <v>15</v>
      </c>
      <c r="E6" s="6">
        <v>4</v>
      </c>
      <c r="F6" s="6">
        <v>1</v>
      </c>
      <c r="G6" s="6">
        <v>20</v>
      </c>
      <c r="H6" s="6">
        <v>15</v>
      </c>
      <c r="I6" s="6">
        <v>3</v>
      </c>
      <c r="J6" s="6">
        <v>25</v>
      </c>
      <c r="K6" s="6">
        <v>11</v>
      </c>
      <c r="L6" s="6">
        <v>2</v>
      </c>
      <c r="M6" s="6">
        <v>15</v>
      </c>
      <c r="N6" s="6">
        <v>23</v>
      </c>
      <c r="O6" s="6">
        <v>0</v>
      </c>
      <c r="P6" s="6">
        <v>16</v>
      </c>
      <c r="Q6" s="6">
        <v>22</v>
      </c>
      <c r="R6" s="6">
        <v>0</v>
      </c>
      <c r="S6" s="6">
        <v>20</v>
      </c>
      <c r="T6" s="6">
        <v>18</v>
      </c>
      <c r="U6" s="7">
        <v>0</v>
      </c>
      <c r="V6" s="8"/>
      <c r="W6" s="9"/>
      <c r="X6" s="10"/>
      <c r="Y6" s="11">
        <v>16</v>
      </c>
      <c r="Z6" s="12">
        <v>22</v>
      </c>
      <c r="AA6" s="12">
        <v>0</v>
      </c>
      <c r="AB6" s="12">
        <v>12</v>
      </c>
      <c r="AC6" s="12">
        <v>26</v>
      </c>
      <c r="AD6" s="13">
        <v>0</v>
      </c>
      <c r="AE6" s="8"/>
      <c r="AF6" s="9"/>
      <c r="AG6" s="10"/>
      <c r="AH6" s="14">
        <v>16</v>
      </c>
      <c r="AI6" s="6">
        <v>22</v>
      </c>
      <c r="AJ6" s="6">
        <v>0</v>
      </c>
      <c r="AK6" s="6">
        <v>14</v>
      </c>
      <c r="AL6" s="6">
        <v>24</v>
      </c>
      <c r="AM6" s="6">
        <v>0</v>
      </c>
      <c r="AN6" s="6">
        <v>30</v>
      </c>
      <c r="AO6" s="6">
        <v>8</v>
      </c>
      <c r="AP6" s="15"/>
      <c r="AQ6" s="16">
        <v>15</v>
      </c>
      <c r="AR6" s="17">
        <v>10</v>
      </c>
      <c r="AS6" s="17">
        <v>10</v>
      </c>
      <c r="AT6" s="17">
        <v>3</v>
      </c>
      <c r="AU6" s="2"/>
      <c r="AV6" s="2"/>
      <c r="AW6" s="2"/>
      <c r="AX6" s="2"/>
      <c r="AY6" s="2"/>
      <c r="AZ6" s="2"/>
      <c r="BA6" s="2"/>
    </row>
    <row r="7" spans="1:53" ht="16.5" customHeight="1" x14ac:dyDescent="0.2">
      <c r="A7" s="201"/>
      <c r="B7" s="5" t="s">
        <v>27</v>
      </c>
      <c r="C7" s="18">
        <v>36</v>
      </c>
      <c r="D7" s="18">
        <v>15</v>
      </c>
      <c r="E7" s="18">
        <v>6</v>
      </c>
      <c r="F7" s="18">
        <v>4</v>
      </c>
      <c r="G7" s="18">
        <v>20</v>
      </c>
      <c r="H7" s="18">
        <v>15</v>
      </c>
      <c r="I7" s="18">
        <v>1</v>
      </c>
      <c r="J7" s="18">
        <v>24</v>
      </c>
      <c r="K7" s="18">
        <v>11</v>
      </c>
      <c r="L7" s="18">
        <v>1</v>
      </c>
      <c r="M7" s="18">
        <v>12</v>
      </c>
      <c r="N7" s="18">
        <v>24</v>
      </c>
      <c r="O7" s="18">
        <v>0</v>
      </c>
      <c r="P7" s="18">
        <v>14</v>
      </c>
      <c r="Q7" s="18">
        <v>22</v>
      </c>
      <c r="R7" s="18">
        <v>0</v>
      </c>
      <c r="S7" s="18">
        <v>20</v>
      </c>
      <c r="T7" s="18">
        <v>16</v>
      </c>
      <c r="U7" s="19">
        <v>0</v>
      </c>
      <c r="V7" s="20"/>
      <c r="W7" s="21"/>
      <c r="X7" s="22"/>
      <c r="Y7" s="23">
        <v>20</v>
      </c>
      <c r="Z7" s="24">
        <v>16</v>
      </c>
      <c r="AA7" s="24">
        <v>0</v>
      </c>
      <c r="AB7" s="24">
        <v>12</v>
      </c>
      <c r="AC7" s="24">
        <v>24</v>
      </c>
      <c r="AD7" s="25">
        <v>0</v>
      </c>
      <c r="AE7" s="20"/>
      <c r="AF7" s="21"/>
      <c r="AG7" s="22"/>
      <c r="AH7" s="26">
        <v>16</v>
      </c>
      <c r="AI7" s="18">
        <v>20</v>
      </c>
      <c r="AJ7" s="18">
        <v>0</v>
      </c>
      <c r="AK7" s="18">
        <v>14</v>
      </c>
      <c r="AL7" s="18">
        <v>22</v>
      </c>
      <c r="AM7" s="18">
        <v>0</v>
      </c>
      <c r="AN7" s="18">
        <v>28</v>
      </c>
      <c r="AO7" s="18">
        <v>8</v>
      </c>
      <c r="AP7" s="27"/>
      <c r="AQ7" s="28">
        <v>14</v>
      </c>
      <c r="AR7" s="17">
        <v>10</v>
      </c>
      <c r="AS7" s="17">
        <v>11</v>
      </c>
      <c r="AT7" s="17">
        <v>1</v>
      </c>
      <c r="AU7" s="2"/>
      <c r="AV7" s="2"/>
      <c r="AW7" s="2"/>
      <c r="AX7" s="2"/>
      <c r="AY7" s="2"/>
      <c r="AZ7" s="2"/>
      <c r="BA7" s="2"/>
    </row>
    <row r="8" spans="1:53" ht="16.5" customHeight="1" x14ac:dyDescent="0.2">
      <c r="A8" s="201"/>
      <c r="B8" s="5" t="s">
        <v>28</v>
      </c>
      <c r="C8" s="18">
        <v>30</v>
      </c>
      <c r="D8" s="18">
        <v>11</v>
      </c>
      <c r="E8" s="18">
        <v>0</v>
      </c>
      <c r="F8" s="18">
        <v>0</v>
      </c>
      <c r="G8" s="18">
        <v>12</v>
      </c>
      <c r="H8" s="18">
        <v>16</v>
      </c>
      <c r="I8" s="18">
        <v>2</v>
      </c>
      <c r="J8" s="18">
        <v>15</v>
      </c>
      <c r="K8" s="18">
        <v>13</v>
      </c>
      <c r="L8" s="18">
        <v>2</v>
      </c>
      <c r="M8" s="18">
        <v>10</v>
      </c>
      <c r="N8" s="18">
        <v>20</v>
      </c>
      <c r="O8" s="18">
        <v>0</v>
      </c>
      <c r="P8" s="18">
        <v>12</v>
      </c>
      <c r="Q8" s="18">
        <v>18</v>
      </c>
      <c r="R8" s="18">
        <v>0</v>
      </c>
      <c r="S8" s="18">
        <v>15</v>
      </c>
      <c r="T8" s="18">
        <v>15</v>
      </c>
      <c r="U8" s="19">
        <v>0</v>
      </c>
      <c r="V8" s="20"/>
      <c r="W8" s="21"/>
      <c r="X8" s="22"/>
      <c r="Y8" s="23">
        <v>15</v>
      </c>
      <c r="Z8" s="24">
        <v>15</v>
      </c>
      <c r="AA8" s="24">
        <v>0</v>
      </c>
      <c r="AB8" s="24">
        <v>10</v>
      </c>
      <c r="AC8" s="24">
        <v>20</v>
      </c>
      <c r="AD8" s="25">
        <v>0</v>
      </c>
      <c r="AE8" s="20"/>
      <c r="AF8" s="21"/>
      <c r="AG8" s="22"/>
      <c r="AH8" s="26">
        <v>13</v>
      </c>
      <c r="AI8" s="18">
        <v>17</v>
      </c>
      <c r="AJ8" s="18">
        <v>0</v>
      </c>
      <c r="AK8" s="18">
        <v>12</v>
      </c>
      <c r="AL8" s="18">
        <v>18</v>
      </c>
      <c r="AM8" s="18">
        <v>0</v>
      </c>
      <c r="AN8" s="18">
        <v>20</v>
      </c>
      <c r="AO8" s="18">
        <v>10</v>
      </c>
      <c r="AP8" s="27"/>
      <c r="AQ8" s="28">
        <v>10</v>
      </c>
      <c r="AR8" s="17">
        <v>7</v>
      </c>
      <c r="AS8" s="17">
        <v>11</v>
      </c>
      <c r="AT8" s="17">
        <v>2</v>
      </c>
      <c r="AU8" s="2"/>
      <c r="AV8" s="2"/>
      <c r="AW8" s="2"/>
      <c r="AX8" s="2"/>
      <c r="AY8" s="2"/>
      <c r="AZ8" s="2"/>
      <c r="BA8" s="2"/>
    </row>
    <row r="9" spans="1:53" ht="24" customHeight="1" x14ac:dyDescent="0.2">
      <c r="A9" s="202" t="s">
        <v>29</v>
      </c>
      <c r="B9" s="179"/>
      <c r="C9" s="29">
        <f t="shared" ref="C9:U9" si="0">SUM(C6:C8)</f>
        <v>104</v>
      </c>
      <c r="D9" s="29">
        <f t="shared" si="0"/>
        <v>41</v>
      </c>
      <c r="E9" s="29">
        <f t="shared" si="0"/>
        <v>10</v>
      </c>
      <c r="F9" s="29">
        <f t="shared" si="0"/>
        <v>5</v>
      </c>
      <c r="G9" s="29">
        <f t="shared" si="0"/>
        <v>52</v>
      </c>
      <c r="H9" s="29">
        <f t="shared" si="0"/>
        <v>46</v>
      </c>
      <c r="I9" s="29">
        <f t="shared" si="0"/>
        <v>6</v>
      </c>
      <c r="J9" s="29">
        <f t="shared" si="0"/>
        <v>64</v>
      </c>
      <c r="K9" s="29">
        <f t="shared" si="0"/>
        <v>35</v>
      </c>
      <c r="L9" s="29">
        <f t="shared" si="0"/>
        <v>5</v>
      </c>
      <c r="M9" s="29">
        <f t="shared" si="0"/>
        <v>37</v>
      </c>
      <c r="N9" s="29">
        <f t="shared" si="0"/>
        <v>67</v>
      </c>
      <c r="O9" s="29">
        <f t="shared" si="0"/>
        <v>0</v>
      </c>
      <c r="P9" s="29">
        <f t="shared" si="0"/>
        <v>42</v>
      </c>
      <c r="Q9" s="29">
        <f t="shared" si="0"/>
        <v>62</v>
      </c>
      <c r="R9" s="29">
        <f t="shared" si="0"/>
        <v>0</v>
      </c>
      <c r="S9" s="29">
        <f t="shared" si="0"/>
        <v>55</v>
      </c>
      <c r="T9" s="29">
        <f t="shared" si="0"/>
        <v>49</v>
      </c>
      <c r="U9" s="29">
        <f t="shared" si="0"/>
        <v>0</v>
      </c>
      <c r="V9" s="20"/>
      <c r="W9" s="21"/>
      <c r="X9" s="22"/>
      <c r="Y9" s="29">
        <f t="shared" ref="Y9:AD9" si="1">SUM(Y6:Y8)</f>
        <v>51</v>
      </c>
      <c r="Z9" s="29">
        <f t="shared" si="1"/>
        <v>53</v>
      </c>
      <c r="AA9" s="29">
        <f t="shared" si="1"/>
        <v>0</v>
      </c>
      <c r="AB9" s="29">
        <f t="shared" si="1"/>
        <v>34</v>
      </c>
      <c r="AC9" s="29">
        <f t="shared" si="1"/>
        <v>70</v>
      </c>
      <c r="AD9" s="29">
        <f t="shared" si="1"/>
        <v>0</v>
      </c>
      <c r="AE9" s="20"/>
      <c r="AF9" s="21"/>
      <c r="AG9" s="22"/>
      <c r="AH9" s="29">
        <f t="shared" ref="AH9:AT9" si="2">SUM(AH6:AH8)</f>
        <v>45</v>
      </c>
      <c r="AI9" s="29">
        <f t="shared" si="2"/>
        <v>59</v>
      </c>
      <c r="AJ9" s="29">
        <f t="shared" si="2"/>
        <v>0</v>
      </c>
      <c r="AK9" s="29">
        <f t="shared" si="2"/>
        <v>40</v>
      </c>
      <c r="AL9" s="29">
        <f t="shared" si="2"/>
        <v>64</v>
      </c>
      <c r="AM9" s="29">
        <f t="shared" si="2"/>
        <v>0</v>
      </c>
      <c r="AN9" s="29">
        <f t="shared" si="2"/>
        <v>78</v>
      </c>
      <c r="AO9" s="29">
        <f t="shared" si="2"/>
        <v>26</v>
      </c>
      <c r="AP9" s="29">
        <f t="shared" si="2"/>
        <v>0</v>
      </c>
      <c r="AQ9" s="30">
        <f t="shared" si="2"/>
        <v>39</v>
      </c>
      <c r="AR9" s="30">
        <f t="shared" si="2"/>
        <v>27</v>
      </c>
      <c r="AS9" s="30">
        <f t="shared" si="2"/>
        <v>32</v>
      </c>
      <c r="AT9" s="30">
        <f t="shared" si="2"/>
        <v>6</v>
      </c>
      <c r="AU9" s="2"/>
      <c r="AV9" s="2"/>
      <c r="AW9" s="2"/>
      <c r="AX9" s="2"/>
      <c r="AY9" s="2"/>
      <c r="AZ9" s="2"/>
      <c r="BA9" s="2"/>
    </row>
    <row r="10" spans="1:53" ht="17.25" customHeight="1" x14ac:dyDescent="0.2">
      <c r="A10" s="31"/>
      <c r="B10" s="32"/>
      <c r="C10" s="33"/>
      <c r="D10" s="33"/>
      <c r="E10" s="33"/>
      <c r="F10" s="33"/>
      <c r="G10" s="203">
        <f>SUM(G9:I9)</f>
        <v>104</v>
      </c>
      <c r="H10" s="178"/>
      <c r="I10" s="179"/>
      <c r="J10" s="203">
        <f>SUM(J9:L9)</f>
        <v>104</v>
      </c>
      <c r="K10" s="178"/>
      <c r="L10" s="179"/>
      <c r="M10" s="203">
        <f>SUM(M9:O9)</f>
        <v>104</v>
      </c>
      <c r="N10" s="178"/>
      <c r="O10" s="179"/>
      <c r="P10" s="203">
        <f>SUM(P9:R9)</f>
        <v>104</v>
      </c>
      <c r="Q10" s="178"/>
      <c r="R10" s="179"/>
      <c r="S10" s="203">
        <f>SUM(S9:U9)</f>
        <v>104</v>
      </c>
      <c r="T10" s="178"/>
      <c r="U10" s="179"/>
      <c r="V10" s="214"/>
      <c r="W10" s="215"/>
      <c r="X10" s="216"/>
      <c r="Y10" s="203">
        <f>SUM(Y9:AA9)</f>
        <v>104</v>
      </c>
      <c r="Z10" s="178"/>
      <c r="AA10" s="179"/>
      <c r="AB10" s="203">
        <f>SUM(AB9:AD9)</f>
        <v>104</v>
      </c>
      <c r="AC10" s="178"/>
      <c r="AD10" s="179"/>
      <c r="AE10" s="214"/>
      <c r="AF10" s="215"/>
      <c r="AG10" s="216"/>
      <c r="AH10" s="203">
        <f>SUM(AH9:AJ9)</f>
        <v>104</v>
      </c>
      <c r="AI10" s="178"/>
      <c r="AJ10" s="179"/>
      <c r="AK10" s="203">
        <f>SUM(AK9:AM9)</f>
        <v>104</v>
      </c>
      <c r="AL10" s="178"/>
      <c r="AM10" s="179"/>
      <c r="AN10" s="203">
        <f>SUM(AN9:AP9)</f>
        <v>104</v>
      </c>
      <c r="AO10" s="178"/>
      <c r="AP10" s="179"/>
      <c r="AQ10" s="191">
        <f>SUM(AQ9:AT9)</f>
        <v>104</v>
      </c>
      <c r="AR10" s="192"/>
      <c r="AS10" s="192"/>
      <c r="AT10" s="193"/>
      <c r="AU10" s="2"/>
      <c r="AV10" s="2"/>
      <c r="AW10" s="2"/>
      <c r="AX10" s="2"/>
      <c r="AY10" s="2"/>
      <c r="AZ10" s="2"/>
      <c r="BA10" s="2"/>
    </row>
    <row r="11" spans="1:53" ht="16.5" customHeight="1" x14ac:dyDescent="0.2">
      <c r="A11" s="204">
        <v>2</v>
      </c>
      <c r="B11" s="34" t="s">
        <v>26</v>
      </c>
      <c r="C11" s="35">
        <v>31</v>
      </c>
      <c r="D11" s="35">
        <v>14</v>
      </c>
      <c r="E11" s="35">
        <v>4</v>
      </c>
      <c r="F11" s="36"/>
      <c r="G11" s="35">
        <v>12</v>
      </c>
      <c r="H11" s="35">
        <v>18</v>
      </c>
      <c r="I11" s="35">
        <v>1</v>
      </c>
      <c r="J11" s="35">
        <v>15</v>
      </c>
      <c r="K11" s="35">
        <v>16</v>
      </c>
      <c r="L11" s="35">
        <v>0</v>
      </c>
      <c r="M11" s="35">
        <v>11</v>
      </c>
      <c r="N11" s="35">
        <v>20</v>
      </c>
      <c r="O11" s="35">
        <v>0</v>
      </c>
      <c r="P11" s="35">
        <v>14</v>
      </c>
      <c r="Q11" s="35">
        <v>17</v>
      </c>
      <c r="R11" s="35">
        <v>0</v>
      </c>
      <c r="S11" s="37">
        <v>15</v>
      </c>
      <c r="T11" s="37">
        <v>16</v>
      </c>
      <c r="U11" s="38">
        <v>0</v>
      </c>
      <c r="V11" s="20"/>
      <c r="W11" s="21"/>
      <c r="X11" s="22"/>
      <c r="Y11" s="39">
        <v>17</v>
      </c>
      <c r="Z11" s="37">
        <v>14</v>
      </c>
      <c r="AA11" s="37">
        <v>0</v>
      </c>
      <c r="AB11" s="37">
        <v>12</v>
      </c>
      <c r="AC11" s="37">
        <v>19</v>
      </c>
      <c r="AD11" s="40">
        <v>0</v>
      </c>
      <c r="AE11" s="20"/>
      <c r="AF11" s="21"/>
      <c r="AG11" s="22"/>
      <c r="AH11" s="41">
        <v>13</v>
      </c>
      <c r="AI11" s="35">
        <v>18</v>
      </c>
      <c r="AJ11" s="35">
        <v>0</v>
      </c>
      <c r="AK11" s="41">
        <v>13</v>
      </c>
      <c r="AL11" s="35">
        <v>18</v>
      </c>
      <c r="AM11" s="35">
        <v>0</v>
      </c>
      <c r="AN11" s="35">
        <v>16</v>
      </c>
      <c r="AO11" s="35">
        <v>15</v>
      </c>
      <c r="AP11" s="42"/>
      <c r="AQ11" s="43">
        <v>10</v>
      </c>
      <c r="AR11" s="44">
        <v>5</v>
      </c>
      <c r="AS11" s="44">
        <v>15</v>
      </c>
      <c r="AT11" s="44">
        <v>1</v>
      </c>
      <c r="AU11" s="2"/>
      <c r="AV11" s="2"/>
      <c r="AW11" s="2"/>
      <c r="AX11" s="2"/>
      <c r="AY11" s="2"/>
      <c r="AZ11" s="2"/>
      <c r="BA11" s="2"/>
    </row>
    <row r="12" spans="1:53" ht="16.5" customHeight="1" x14ac:dyDescent="0.2">
      <c r="A12" s="201"/>
      <c r="B12" s="45" t="s">
        <v>27</v>
      </c>
      <c r="C12" s="46">
        <v>36</v>
      </c>
      <c r="D12" s="46">
        <v>13</v>
      </c>
      <c r="E12" s="46">
        <v>2</v>
      </c>
      <c r="F12" s="46">
        <v>0</v>
      </c>
      <c r="G12" s="46">
        <v>15</v>
      </c>
      <c r="H12" s="46">
        <v>20</v>
      </c>
      <c r="I12" s="46">
        <v>1</v>
      </c>
      <c r="J12" s="47">
        <v>17</v>
      </c>
      <c r="K12" s="47">
        <v>19</v>
      </c>
      <c r="L12" s="47">
        <v>0</v>
      </c>
      <c r="M12" s="47">
        <v>20</v>
      </c>
      <c r="N12" s="47">
        <v>16</v>
      </c>
      <c r="O12" s="47">
        <v>0</v>
      </c>
      <c r="P12" s="47">
        <v>16</v>
      </c>
      <c r="Q12" s="47">
        <v>20</v>
      </c>
      <c r="R12" s="47">
        <v>0</v>
      </c>
      <c r="S12" s="47">
        <v>14</v>
      </c>
      <c r="T12" s="47">
        <v>22</v>
      </c>
      <c r="U12" s="40">
        <v>0</v>
      </c>
      <c r="V12" s="20"/>
      <c r="W12" s="21"/>
      <c r="X12" s="22"/>
      <c r="Y12" s="48">
        <v>17</v>
      </c>
      <c r="Z12" s="46">
        <v>19</v>
      </c>
      <c r="AA12" s="46">
        <v>0</v>
      </c>
      <c r="AB12" s="46">
        <v>12</v>
      </c>
      <c r="AC12" s="46">
        <v>24</v>
      </c>
      <c r="AD12" s="49">
        <v>0</v>
      </c>
      <c r="AE12" s="20"/>
      <c r="AF12" s="21"/>
      <c r="AG12" s="22"/>
      <c r="AH12" s="50">
        <v>15</v>
      </c>
      <c r="AI12" s="47">
        <v>21</v>
      </c>
      <c r="AJ12" s="47">
        <v>0</v>
      </c>
      <c r="AK12" s="47">
        <v>14</v>
      </c>
      <c r="AL12" s="47">
        <v>22</v>
      </c>
      <c r="AM12" s="47">
        <v>0</v>
      </c>
      <c r="AN12" s="47">
        <v>18</v>
      </c>
      <c r="AO12" s="47">
        <v>18</v>
      </c>
      <c r="AP12" s="51">
        <v>0</v>
      </c>
      <c r="AQ12" s="52">
        <v>12</v>
      </c>
      <c r="AR12" s="44">
        <v>5</v>
      </c>
      <c r="AS12" s="44">
        <v>18</v>
      </c>
      <c r="AT12" s="44">
        <v>1</v>
      </c>
      <c r="AU12" s="2"/>
      <c r="AV12" s="2"/>
      <c r="AW12" s="2"/>
      <c r="AX12" s="2"/>
      <c r="AY12" s="2"/>
      <c r="AZ12" s="2"/>
      <c r="BA12" s="2"/>
    </row>
    <row r="13" spans="1:53" ht="16.5" customHeight="1" x14ac:dyDescent="0.2">
      <c r="A13" s="201"/>
      <c r="B13" s="53" t="s">
        <v>28</v>
      </c>
      <c r="C13" s="54">
        <v>28</v>
      </c>
      <c r="D13" s="54">
        <v>16</v>
      </c>
      <c r="E13" s="54">
        <v>6</v>
      </c>
      <c r="F13" s="54">
        <v>6</v>
      </c>
      <c r="G13" s="54">
        <v>10</v>
      </c>
      <c r="H13" s="54">
        <v>18</v>
      </c>
      <c r="I13" s="54">
        <v>0</v>
      </c>
      <c r="J13" s="55">
        <v>12</v>
      </c>
      <c r="K13" s="55">
        <v>16</v>
      </c>
      <c r="L13" s="55">
        <v>0</v>
      </c>
      <c r="M13" s="55">
        <v>10</v>
      </c>
      <c r="N13" s="55">
        <v>18</v>
      </c>
      <c r="O13" s="55">
        <v>0</v>
      </c>
      <c r="P13" s="55">
        <v>12</v>
      </c>
      <c r="Q13" s="55">
        <v>16</v>
      </c>
      <c r="R13" s="55">
        <v>0</v>
      </c>
      <c r="S13" s="55">
        <v>13</v>
      </c>
      <c r="T13" s="55">
        <v>15</v>
      </c>
      <c r="U13" s="56">
        <v>0</v>
      </c>
      <c r="V13" s="20"/>
      <c r="W13" s="21"/>
      <c r="X13" s="22"/>
      <c r="Y13" s="57">
        <v>13</v>
      </c>
      <c r="Z13" s="54">
        <v>15</v>
      </c>
      <c r="AA13" s="54">
        <v>0</v>
      </c>
      <c r="AB13" s="54">
        <v>10</v>
      </c>
      <c r="AC13" s="54">
        <v>18</v>
      </c>
      <c r="AD13" s="49">
        <v>0</v>
      </c>
      <c r="AE13" s="20"/>
      <c r="AF13" s="21"/>
      <c r="AG13" s="22"/>
      <c r="AH13" s="58">
        <v>11</v>
      </c>
      <c r="AI13" s="55">
        <v>17</v>
      </c>
      <c r="AJ13" s="55">
        <v>0</v>
      </c>
      <c r="AK13" s="55">
        <v>12</v>
      </c>
      <c r="AL13" s="55">
        <v>16</v>
      </c>
      <c r="AM13" s="55">
        <v>0</v>
      </c>
      <c r="AN13" s="55">
        <v>18</v>
      </c>
      <c r="AO13" s="55">
        <v>10</v>
      </c>
      <c r="AP13" s="59"/>
      <c r="AQ13" s="52">
        <v>6</v>
      </c>
      <c r="AR13" s="44">
        <v>8</v>
      </c>
      <c r="AS13" s="44">
        <v>14</v>
      </c>
      <c r="AT13" s="44">
        <v>0</v>
      </c>
      <c r="AU13" s="2"/>
      <c r="AV13" s="2"/>
      <c r="AW13" s="2"/>
      <c r="AX13" s="2"/>
      <c r="AY13" s="2"/>
      <c r="AZ13" s="2"/>
      <c r="BA13" s="2"/>
    </row>
    <row r="14" spans="1:53" ht="16.5" customHeight="1" x14ac:dyDescent="0.2">
      <c r="A14" s="201"/>
      <c r="B14" s="53" t="s">
        <v>30</v>
      </c>
      <c r="C14" s="54">
        <v>32</v>
      </c>
      <c r="D14" s="54">
        <v>17</v>
      </c>
      <c r="E14" s="54">
        <v>1</v>
      </c>
      <c r="F14" s="54">
        <v>1</v>
      </c>
      <c r="G14" s="54">
        <v>12</v>
      </c>
      <c r="H14" s="54">
        <v>19</v>
      </c>
      <c r="I14" s="54">
        <v>1</v>
      </c>
      <c r="J14" s="55">
        <v>15</v>
      </c>
      <c r="K14" s="55">
        <v>17</v>
      </c>
      <c r="L14" s="55">
        <v>0</v>
      </c>
      <c r="M14" s="55">
        <v>14</v>
      </c>
      <c r="N14" s="55">
        <v>18</v>
      </c>
      <c r="O14" s="55">
        <v>0</v>
      </c>
      <c r="P14" s="55">
        <v>14</v>
      </c>
      <c r="Q14" s="55">
        <v>18</v>
      </c>
      <c r="R14" s="55">
        <v>0</v>
      </c>
      <c r="S14" s="55">
        <v>17</v>
      </c>
      <c r="T14" s="55">
        <v>15</v>
      </c>
      <c r="U14" s="56">
        <v>0</v>
      </c>
      <c r="V14" s="20"/>
      <c r="W14" s="21"/>
      <c r="X14" s="22"/>
      <c r="Y14" s="57">
        <v>15</v>
      </c>
      <c r="Z14" s="54">
        <v>17</v>
      </c>
      <c r="AA14" s="54">
        <v>0</v>
      </c>
      <c r="AB14" s="54">
        <v>10</v>
      </c>
      <c r="AC14" s="54">
        <v>22</v>
      </c>
      <c r="AD14" s="56">
        <v>0</v>
      </c>
      <c r="AE14" s="20"/>
      <c r="AF14" s="21"/>
      <c r="AG14" s="22"/>
      <c r="AH14" s="58">
        <v>12</v>
      </c>
      <c r="AI14" s="55">
        <v>20</v>
      </c>
      <c r="AJ14" s="55">
        <v>0</v>
      </c>
      <c r="AK14" s="55">
        <v>12</v>
      </c>
      <c r="AL14" s="55">
        <v>20</v>
      </c>
      <c r="AM14" s="55">
        <v>0</v>
      </c>
      <c r="AN14" s="55">
        <v>16</v>
      </c>
      <c r="AO14" s="55">
        <v>16</v>
      </c>
      <c r="AP14" s="60">
        <v>0</v>
      </c>
      <c r="AQ14" s="52">
        <v>8</v>
      </c>
      <c r="AR14" s="44">
        <v>5</v>
      </c>
      <c r="AS14" s="44">
        <v>18</v>
      </c>
      <c r="AT14" s="44">
        <v>1</v>
      </c>
      <c r="AU14" s="2"/>
      <c r="AV14" s="2"/>
      <c r="AW14" s="2"/>
      <c r="AX14" s="2"/>
      <c r="AY14" s="2"/>
      <c r="AZ14" s="2"/>
      <c r="BA14" s="2"/>
    </row>
    <row r="15" spans="1:53" ht="24" customHeight="1" x14ac:dyDescent="0.2">
      <c r="A15" s="202" t="s">
        <v>29</v>
      </c>
      <c r="B15" s="179"/>
      <c r="C15" s="29">
        <f t="shared" ref="C15:U15" si="3">SUM(C11:C14)</f>
        <v>127</v>
      </c>
      <c r="D15" s="29">
        <f t="shared" si="3"/>
        <v>60</v>
      </c>
      <c r="E15" s="29">
        <f t="shared" si="3"/>
        <v>13</v>
      </c>
      <c r="F15" s="29">
        <f t="shared" si="3"/>
        <v>7</v>
      </c>
      <c r="G15" s="29">
        <f t="shared" si="3"/>
        <v>49</v>
      </c>
      <c r="H15" s="29">
        <f t="shared" si="3"/>
        <v>75</v>
      </c>
      <c r="I15" s="29">
        <f t="shared" si="3"/>
        <v>3</v>
      </c>
      <c r="J15" s="29">
        <f t="shared" si="3"/>
        <v>59</v>
      </c>
      <c r="K15" s="29">
        <f t="shared" si="3"/>
        <v>68</v>
      </c>
      <c r="L15" s="29">
        <f t="shared" si="3"/>
        <v>0</v>
      </c>
      <c r="M15" s="29">
        <f t="shared" si="3"/>
        <v>55</v>
      </c>
      <c r="N15" s="29">
        <f t="shared" si="3"/>
        <v>72</v>
      </c>
      <c r="O15" s="29">
        <f t="shared" si="3"/>
        <v>0</v>
      </c>
      <c r="P15" s="29">
        <f t="shared" si="3"/>
        <v>56</v>
      </c>
      <c r="Q15" s="29">
        <f t="shared" si="3"/>
        <v>71</v>
      </c>
      <c r="R15" s="29">
        <f t="shared" si="3"/>
        <v>0</v>
      </c>
      <c r="S15" s="29">
        <f t="shared" si="3"/>
        <v>59</v>
      </c>
      <c r="T15" s="29">
        <f t="shared" si="3"/>
        <v>68</v>
      </c>
      <c r="U15" s="29">
        <f t="shared" si="3"/>
        <v>0</v>
      </c>
      <c r="V15" s="61"/>
      <c r="W15" s="62"/>
      <c r="X15" s="63"/>
      <c r="Y15" s="64">
        <f t="shared" ref="Y15:AC15" si="4">SUM(Y11:Y14)</f>
        <v>62</v>
      </c>
      <c r="Z15" s="64">
        <f t="shared" si="4"/>
        <v>65</v>
      </c>
      <c r="AA15" s="64">
        <f t="shared" si="4"/>
        <v>0</v>
      </c>
      <c r="AB15" s="64">
        <f t="shared" si="4"/>
        <v>44</v>
      </c>
      <c r="AC15" s="64">
        <f t="shared" si="4"/>
        <v>83</v>
      </c>
      <c r="AD15" s="64"/>
      <c r="AE15" s="61"/>
      <c r="AF15" s="62"/>
      <c r="AG15" s="63"/>
      <c r="AH15" s="64">
        <f t="shared" ref="AH15:AT15" si="5">SUM(AH11:AH14)</f>
        <v>51</v>
      </c>
      <c r="AI15" s="64">
        <f t="shared" si="5"/>
        <v>76</v>
      </c>
      <c r="AJ15" s="64">
        <f t="shared" si="5"/>
        <v>0</v>
      </c>
      <c r="AK15" s="64">
        <f t="shared" si="5"/>
        <v>51</v>
      </c>
      <c r="AL15" s="64">
        <f t="shared" si="5"/>
        <v>76</v>
      </c>
      <c r="AM15" s="64">
        <f t="shared" si="5"/>
        <v>0</v>
      </c>
      <c r="AN15" s="64">
        <f t="shared" si="5"/>
        <v>68</v>
      </c>
      <c r="AO15" s="64">
        <f t="shared" si="5"/>
        <v>59</v>
      </c>
      <c r="AP15" s="64">
        <f t="shared" si="5"/>
        <v>0</v>
      </c>
      <c r="AQ15" s="65">
        <f t="shared" si="5"/>
        <v>36</v>
      </c>
      <c r="AR15" s="65">
        <f t="shared" si="5"/>
        <v>23</v>
      </c>
      <c r="AS15" s="65">
        <f t="shared" si="5"/>
        <v>65</v>
      </c>
      <c r="AT15" s="65">
        <f t="shared" si="5"/>
        <v>3</v>
      </c>
      <c r="AU15" s="2"/>
      <c r="AV15" s="2"/>
      <c r="AW15" s="2"/>
      <c r="AX15" s="2"/>
      <c r="AY15" s="2"/>
      <c r="AZ15" s="2"/>
      <c r="BA15" s="2"/>
    </row>
    <row r="16" spans="1:53" ht="16.5" customHeight="1" x14ac:dyDescent="0.2">
      <c r="A16" s="66"/>
      <c r="B16" s="32"/>
      <c r="C16" s="33"/>
      <c r="D16" s="33"/>
      <c r="E16" s="33"/>
      <c r="F16" s="33"/>
      <c r="G16" s="218">
        <f>SUM(G15:I15)</f>
        <v>127</v>
      </c>
      <c r="H16" s="178"/>
      <c r="I16" s="179"/>
      <c r="J16" s="218">
        <f>SUM(J15:L15)</f>
        <v>127</v>
      </c>
      <c r="K16" s="178"/>
      <c r="L16" s="179"/>
      <c r="M16" s="218">
        <f>SUM(M15:O15)</f>
        <v>127</v>
      </c>
      <c r="N16" s="178"/>
      <c r="O16" s="179"/>
      <c r="P16" s="218">
        <f>SUM(P15:R15)</f>
        <v>127</v>
      </c>
      <c r="Q16" s="178"/>
      <c r="R16" s="179"/>
      <c r="S16" s="218">
        <f>SUM(S15:U15)</f>
        <v>127</v>
      </c>
      <c r="T16" s="178"/>
      <c r="U16" s="179"/>
      <c r="V16" s="217"/>
      <c r="W16" s="215"/>
      <c r="X16" s="216"/>
      <c r="Y16" s="218">
        <f>SUM(Y15:AA15)</f>
        <v>127</v>
      </c>
      <c r="Z16" s="178"/>
      <c r="AA16" s="179"/>
      <c r="AB16" s="218">
        <f>SUM(AB15:AD15)</f>
        <v>127</v>
      </c>
      <c r="AC16" s="178"/>
      <c r="AD16" s="179"/>
      <c r="AE16" s="219"/>
      <c r="AF16" s="220"/>
      <c r="AG16" s="221"/>
      <c r="AH16" s="218">
        <f>SUM(AH15:AJ15)</f>
        <v>127</v>
      </c>
      <c r="AI16" s="178"/>
      <c r="AJ16" s="179"/>
      <c r="AK16" s="218">
        <f>SUM(AK15:AM15)</f>
        <v>127</v>
      </c>
      <c r="AL16" s="178"/>
      <c r="AM16" s="179"/>
      <c r="AN16" s="218">
        <f>SUM(AN15:AP15)</f>
        <v>127</v>
      </c>
      <c r="AO16" s="178"/>
      <c r="AP16" s="179"/>
      <c r="AQ16" s="222">
        <f>SUM(AQ15:AT15)</f>
        <v>127</v>
      </c>
      <c r="AR16" s="178"/>
      <c r="AS16" s="178"/>
      <c r="AT16" s="179"/>
      <c r="AU16" s="2"/>
      <c r="AV16" s="2"/>
      <c r="AW16" s="2"/>
      <c r="AX16" s="2"/>
      <c r="AY16" s="2"/>
      <c r="AZ16" s="2"/>
      <c r="BA16" s="2"/>
    </row>
    <row r="17" spans="1:53" ht="16.5" customHeight="1" x14ac:dyDescent="0.2">
      <c r="A17" s="204">
        <v>3</v>
      </c>
      <c r="B17" s="67" t="s">
        <v>26</v>
      </c>
      <c r="C17" s="35">
        <v>40</v>
      </c>
      <c r="D17" s="35">
        <v>23</v>
      </c>
      <c r="E17" s="35">
        <v>4</v>
      </c>
      <c r="F17" s="35">
        <v>3</v>
      </c>
      <c r="G17" s="35">
        <v>11</v>
      </c>
      <c r="H17" s="35">
        <v>28</v>
      </c>
      <c r="I17" s="35">
        <v>1</v>
      </c>
      <c r="J17" s="35">
        <v>12</v>
      </c>
      <c r="K17" s="35">
        <v>27</v>
      </c>
      <c r="L17" s="35">
        <v>1</v>
      </c>
      <c r="M17" s="35">
        <v>12</v>
      </c>
      <c r="N17" s="35">
        <v>28</v>
      </c>
      <c r="O17" s="35">
        <v>0</v>
      </c>
      <c r="P17" s="35">
        <v>12</v>
      </c>
      <c r="Q17" s="35">
        <v>28</v>
      </c>
      <c r="R17" s="35">
        <v>0</v>
      </c>
      <c r="S17" s="35">
        <v>20</v>
      </c>
      <c r="T17" s="35">
        <v>20</v>
      </c>
      <c r="U17" s="68">
        <v>0</v>
      </c>
      <c r="V17" s="69"/>
      <c r="W17" s="70"/>
      <c r="X17" s="71"/>
      <c r="Y17" s="49">
        <v>20</v>
      </c>
      <c r="Z17" s="37">
        <v>20</v>
      </c>
      <c r="AA17" s="37">
        <v>0</v>
      </c>
      <c r="AB17" s="37">
        <v>15</v>
      </c>
      <c r="AC17" s="37">
        <v>25</v>
      </c>
      <c r="AD17" s="37">
        <v>0</v>
      </c>
      <c r="AE17" s="37">
        <v>12</v>
      </c>
      <c r="AF17" s="37">
        <v>28</v>
      </c>
      <c r="AG17" s="37">
        <v>0</v>
      </c>
      <c r="AH17" s="35">
        <v>18</v>
      </c>
      <c r="AI17" s="35">
        <v>22</v>
      </c>
      <c r="AJ17" s="35">
        <v>0</v>
      </c>
      <c r="AK17" s="35">
        <v>15</v>
      </c>
      <c r="AL17" s="35">
        <v>25</v>
      </c>
      <c r="AM17" s="35">
        <v>0</v>
      </c>
      <c r="AN17" s="35">
        <v>17</v>
      </c>
      <c r="AO17" s="35">
        <v>23</v>
      </c>
      <c r="AP17" s="42"/>
      <c r="AQ17" s="72">
        <v>8</v>
      </c>
      <c r="AR17" s="73">
        <v>8</v>
      </c>
      <c r="AS17" s="73">
        <v>23</v>
      </c>
      <c r="AT17" s="73">
        <v>1</v>
      </c>
      <c r="AU17" s="2"/>
      <c r="AV17" s="2"/>
      <c r="AW17" s="2"/>
      <c r="AX17" s="2"/>
      <c r="AY17" s="2"/>
      <c r="AZ17" s="2"/>
      <c r="BA17" s="2"/>
    </row>
    <row r="18" spans="1:53" ht="16.5" customHeight="1" x14ac:dyDescent="0.2">
      <c r="A18" s="201"/>
      <c r="B18" s="74" t="s">
        <v>27</v>
      </c>
      <c r="C18" s="47">
        <v>37</v>
      </c>
      <c r="D18" s="47">
        <v>18</v>
      </c>
      <c r="E18" s="47">
        <v>2</v>
      </c>
      <c r="F18" s="47">
        <v>0</v>
      </c>
      <c r="G18" s="47">
        <v>10</v>
      </c>
      <c r="H18" s="47">
        <v>25</v>
      </c>
      <c r="I18" s="47">
        <v>2</v>
      </c>
      <c r="J18" s="47">
        <v>11</v>
      </c>
      <c r="K18" s="47">
        <v>24</v>
      </c>
      <c r="L18" s="47">
        <v>2</v>
      </c>
      <c r="M18" s="47">
        <v>12</v>
      </c>
      <c r="N18" s="47">
        <v>25</v>
      </c>
      <c r="O18" s="47">
        <v>0</v>
      </c>
      <c r="P18" s="47">
        <v>10</v>
      </c>
      <c r="Q18" s="47">
        <v>27</v>
      </c>
      <c r="R18" s="47">
        <v>0</v>
      </c>
      <c r="S18" s="47">
        <v>12</v>
      </c>
      <c r="T18" s="47">
        <v>23</v>
      </c>
      <c r="U18" s="75">
        <v>2</v>
      </c>
      <c r="V18" s="20"/>
      <c r="W18" s="21"/>
      <c r="X18" s="22"/>
      <c r="Y18" s="48">
        <v>13</v>
      </c>
      <c r="Z18" s="46">
        <v>24</v>
      </c>
      <c r="AA18" s="46">
        <v>0</v>
      </c>
      <c r="AB18" s="46">
        <v>12</v>
      </c>
      <c r="AC18" s="46">
        <v>25</v>
      </c>
      <c r="AD18" s="46">
        <v>0</v>
      </c>
      <c r="AE18" s="46">
        <v>10</v>
      </c>
      <c r="AF18" s="46">
        <v>27</v>
      </c>
      <c r="AG18" s="46">
        <v>0</v>
      </c>
      <c r="AH18" s="47">
        <v>14</v>
      </c>
      <c r="AI18" s="47">
        <v>23</v>
      </c>
      <c r="AJ18" s="47">
        <v>0</v>
      </c>
      <c r="AK18" s="47">
        <v>14</v>
      </c>
      <c r="AL18" s="47">
        <v>23</v>
      </c>
      <c r="AM18" s="47">
        <v>0</v>
      </c>
      <c r="AN18" s="47">
        <v>15</v>
      </c>
      <c r="AO18" s="47">
        <v>22</v>
      </c>
      <c r="AP18" s="76"/>
      <c r="AQ18" s="77">
        <v>6</v>
      </c>
      <c r="AR18" s="73">
        <v>9</v>
      </c>
      <c r="AS18" s="73">
        <v>21</v>
      </c>
      <c r="AT18" s="73">
        <v>1</v>
      </c>
      <c r="AU18" s="2"/>
      <c r="AV18" s="2"/>
      <c r="AW18" s="2"/>
      <c r="AX18" s="2"/>
      <c r="AY18" s="2"/>
      <c r="AZ18" s="2"/>
      <c r="BA18" s="2"/>
    </row>
    <row r="19" spans="1:53" ht="16.5" customHeight="1" x14ac:dyDescent="0.2">
      <c r="A19" s="201"/>
      <c r="B19" s="74" t="s">
        <v>28</v>
      </c>
      <c r="C19" s="47">
        <v>38</v>
      </c>
      <c r="D19" s="47">
        <v>24</v>
      </c>
      <c r="E19" s="47">
        <v>3</v>
      </c>
      <c r="F19" s="47">
        <v>2</v>
      </c>
      <c r="G19" s="47">
        <v>10</v>
      </c>
      <c r="H19" s="47">
        <v>27</v>
      </c>
      <c r="I19" s="47">
        <v>1</v>
      </c>
      <c r="J19" s="47">
        <v>12</v>
      </c>
      <c r="K19" s="47">
        <v>25</v>
      </c>
      <c r="L19" s="47">
        <v>1</v>
      </c>
      <c r="M19" s="47">
        <v>13</v>
      </c>
      <c r="N19" s="47">
        <v>25</v>
      </c>
      <c r="O19" s="47">
        <v>0</v>
      </c>
      <c r="P19" s="47">
        <v>12</v>
      </c>
      <c r="Q19" s="47">
        <v>26</v>
      </c>
      <c r="R19" s="47">
        <v>0</v>
      </c>
      <c r="S19" s="47">
        <v>15</v>
      </c>
      <c r="T19" s="47">
        <v>23</v>
      </c>
      <c r="U19" s="75">
        <v>0</v>
      </c>
      <c r="V19" s="20"/>
      <c r="W19" s="21"/>
      <c r="X19" s="22"/>
      <c r="Y19" s="48">
        <v>12</v>
      </c>
      <c r="Z19" s="46">
        <v>26</v>
      </c>
      <c r="AA19" s="46">
        <v>0</v>
      </c>
      <c r="AB19" s="46">
        <v>12</v>
      </c>
      <c r="AC19" s="46">
        <v>26</v>
      </c>
      <c r="AD19" s="39">
        <v>0</v>
      </c>
      <c r="AE19" s="46">
        <v>12</v>
      </c>
      <c r="AF19" s="46">
        <v>26</v>
      </c>
      <c r="AG19" s="46">
        <v>0</v>
      </c>
      <c r="AH19" s="47">
        <v>15</v>
      </c>
      <c r="AI19" s="47">
        <v>23</v>
      </c>
      <c r="AJ19" s="47">
        <v>0</v>
      </c>
      <c r="AK19" s="47">
        <v>15</v>
      </c>
      <c r="AL19" s="47">
        <v>23</v>
      </c>
      <c r="AM19" s="47">
        <v>0</v>
      </c>
      <c r="AN19" s="47">
        <v>18</v>
      </c>
      <c r="AO19" s="47">
        <v>20</v>
      </c>
      <c r="AP19" s="51">
        <v>0</v>
      </c>
      <c r="AQ19" s="77">
        <v>6</v>
      </c>
      <c r="AR19" s="73">
        <v>4</v>
      </c>
      <c r="AS19" s="73">
        <v>27</v>
      </c>
      <c r="AT19" s="73">
        <v>1</v>
      </c>
      <c r="AU19" s="2"/>
      <c r="AV19" s="2"/>
      <c r="AW19" s="2"/>
      <c r="AX19" s="2"/>
      <c r="AY19" s="2"/>
      <c r="AZ19" s="2"/>
      <c r="BA19" s="2"/>
    </row>
    <row r="20" spans="1:53" ht="27" customHeight="1" x14ac:dyDescent="0.2">
      <c r="A20" s="202" t="s">
        <v>29</v>
      </c>
      <c r="B20" s="179"/>
      <c r="C20" s="29">
        <f t="shared" ref="C20:U20" si="6">SUM(C17:C19)</f>
        <v>115</v>
      </c>
      <c r="D20" s="29">
        <f t="shared" si="6"/>
        <v>65</v>
      </c>
      <c r="E20" s="29">
        <f t="shared" si="6"/>
        <v>9</v>
      </c>
      <c r="F20" s="29">
        <f t="shared" si="6"/>
        <v>5</v>
      </c>
      <c r="G20" s="29">
        <f t="shared" si="6"/>
        <v>31</v>
      </c>
      <c r="H20" s="29">
        <f t="shared" si="6"/>
        <v>80</v>
      </c>
      <c r="I20" s="29">
        <f t="shared" si="6"/>
        <v>4</v>
      </c>
      <c r="J20" s="29">
        <f t="shared" si="6"/>
        <v>35</v>
      </c>
      <c r="K20" s="29">
        <f t="shared" si="6"/>
        <v>76</v>
      </c>
      <c r="L20" s="29">
        <f t="shared" si="6"/>
        <v>4</v>
      </c>
      <c r="M20" s="29">
        <f t="shared" si="6"/>
        <v>37</v>
      </c>
      <c r="N20" s="29">
        <f t="shared" si="6"/>
        <v>78</v>
      </c>
      <c r="O20" s="29">
        <f t="shared" si="6"/>
        <v>0</v>
      </c>
      <c r="P20" s="29">
        <f t="shared" si="6"/>
        <v>34</v>
      </c>
      <c r="Q20" s="29">
        <f t="shared" si="6"/>
        <v>81</v>
      </c>
      <c r="R20" s="29">
        <f t="shared" si="6"/>
        <v>0</v>
      </c>
      <c r="S20" s="29">
        <f t="shared" si="6"/>
        <v>47</v>
      </c>
      <c r="T20" s="29">
        <f t="shared" si="6"/>
        <v>66</v>
      </c>
      <c r="U20" s="29">
        <f t="shared" si="6"/>
        <v>2</v>
      </c>
      <c r="V20" s="61"/>
      <c r="W20" s="62"/>
      <c r="X20" s="63"/>
      <c r="Y20" s="64">
        <f t="shared" ref="Y20:AT20" si="7">SUM(Y17:Y19)</f>
        <v>45</v>
      </c>
      <c r="Z20" s="64">
        <f t="shared" si="7"/>
        <v>70</v>
      </c>
      <c r="AA20" s="64">
        <f t="shared" si="7"/>
        <v>0</v>
      </c>
      <c r="AB20" s="64">
        <f t="shared" si="7"/>
        <v>39</v>
      </c>
      <c r="AC20" s="64">
        <f t="shared" si="7"/>
        <v>76</v>
      </c>
      <c r="AD20" s="64">
        <f t="shared" si="7"/>
        <v>0</v>
      </c>
      <c r="AE20" s="64">
        <f t="shared" si="7"/>
        <v>34</v>
      </c>
      <c r="AF20" s="64">
        <f t="shared" si="7"/>
        <v>81</v>
      </c>
      <c r="AG20" s="64">
        <f t="shared" si="7"/>
        <v>0</v>
      </c>
      <c r="AH20" s="64">
        <f t="shared" si="7"/>
        <v>47</v>
      </c>
      <c r="AI20" s="64">
        <f t="shared" si="7"/>
        <v>68</v>
      </c>
      <c r="AJ20" s="64">
        <f t="shared" si="7"/>
        <v>0</v>
      </c>
      <c r="AK20" s="64">
        <f t="shared" si="7"/>
        <v>44</v>
      </c>
      <c r="AL20" s="64">
        <f t="shared" si="7"/>
        <v>71</v>
      </c>
      <c r="AM20" s="64">
        <f t="shared" si="7"/>
        <v>0</v>
      </c>
      <c r="AN20" s="64">
        <f t="shared" si="7"/>
        <v>50</v>
      </c>
      <c r="AO20" s="64">
        <f t="shared" si="7"/>
        <v>65</v>
      </c>
      <c r="AP20" s="64">
        <f t="shared" si="7"/>
        <v>0</v>
      </c>
      <c r="AQ20" s="78">
        <f t="shared" si="7"/>
        <v>20</v>
      </c>
      <c r="AR20" s="78">
        <f t="shared" si="7"/>
        <v>21</v>
      </c>
      <c r="AS20" s="78">
        <f t="shared" si="7"/>
        <v>71</v>
      </c>
      <c r="AT20" s="78">
        <f t="shared" si="7"/>
        <v>3</v>
      </c>
      <c r="AU20" s="2"/>
      <c r="AV20" s="2"/>
      <c r="AW20" s="2"/>
      <c r="AX20" s="2"/>
      <c r="AY20" s="2"/>
      <c r="AZ20" s="2"/>
      <c r="BA20" s="2"/>
    </row>
    <row r="21" spans="1:53" ht="16.5" customHeight="1" x14ac:dyDescent="0.2">
      <c r="A21" s="66"/>
      <c r="B21" s="32"/>
      <c r="C21" s="33"/>
      <c r="D21" s="33"/>
      <c r="E21" s="33"/>
      <c r="F21" s="33"/>
      <c r="G21" s="205">
        <f>SUM(G20:I20)</f>
        <v>115</v>
      </c>
      <c r="H21" s="178"/>
      <c r="I21" s="179"/>
      <c r="J21" s="205">
        <f>SUM(J20:L20)</f>
        <v>115</v>
      </c>
      <c r="K21" s="178"/>
      <c r="L21" s="179"/>
      <c r="M21" s="205">
        <f>SUM(M20:O20)</f>
        <v>115</v>
      </c>
      <c r="N21" s="178"/>
      <c r="O21" s="179"/>
      <c r="P21" s="205">
        <f>SUM(P20:R20)</f>
        <v>115</v>
      </c>
      <c r="Q21" s="178"/>
      <c r="R21" s="179"/>
      <c r="S21" s="205">
        <f>SUM(S20:U20)</f>
        <v>115</v>
      </c>
      <c r="T21" s="178"/>
      <c r="U21" s="179"/>
      <c r="V21" s="219"/>
      <c r="W21" s="220"/>
      <c r="X21" s="221"/>
      <c r="Y21" s="223">
        <f>Y20+Z20+AA20</f>
        <v>115</v>
      </c>
      <c r="Z21" s="178"/>
      <c r="AA21" s="179"/>
      <c r="AB21" s="205">
        <f>AB20+AC20+AD20</f>
        <v>115</v>
      </c>
      <c r="AC21" s="178"/>
      <c r="AD21" s="179"/>
      <c r="AE21" s="205">
        <f>AE20+AF20+AG20</f>
        <v>115</v>
      </c>
      <c r="AF21" s="178"/>
      <c r="AG21" s="179"/>
      <c r="AH21" s="205">
        <f>AH20+AI20+AJ20</f>
        <v>115</v>
      </c>
      <c r="AI21" s="178"/>
      <c r="AJ21" s="179"/>
      <c r="AK21" s="205">
        <f>AK20+AL20+AM20</f>
        <v>115</v>
      </c>
      <c r="AL21" s="178"/>
      <c r="AM21" s="179"/>
      <c r="AN21" s="205">
        <f>AN20+AO20+AP20</f>
        <v>115</v>
      </c>
      <c r="AO21" s="178"/>
      <c r="AP21" s="179"/>
      <c r="AQ21" s="224">
        <f>SUM(AQ20:AT20)</f>
        <v>115</v>
      </c>
      <c r="AR21" s="178"/>
      <c r="AS21" s="178"/>
      <c r="AT21" s="179"/>
      <c r="AU21" s="2"/>
      <c r="AV21" s="2"/>
      <c r="AW21" s="2"/>
      <c r="AX21" s="2"/>
      <c r="AY21" s="2"/>
      <c r="AZ21" s="2"/>
      <c r="BA21" s="2"/>
    </row>
    <row r="22" spans="1:53" ht="16.5" customHeight="1" x14ac:dyDescent="0.2">
      <c r="A22" s="204">
        <v>4</v>
      </c>
      <c r="B22" s="34" t="s">
        <v>26</v>
      </c>
      <c r="C22" s="35">
        <v>36</v>
      </c>
      <c r="D22" s="35">
        <v>12</v>
      </c>
      <c r="E22" s="35">
        <v>1</v>
      </c>
      <c r="F22" s="35">
        <v>0</v>
      </c>
      <c r="G22" s="35">
        <v>16</v>
      </c>
      <c r="H22" s="35">
        <v>20</v>
      </c>
      <c r="I22" s="35">
        <v>0</v>
      </c>
      <c r="J22" s="35">
        <v>15</v>
      </c>
      <c r="K22" s="35">
        <v>21</v>
      </c>
      <c r="L22" s="35">
        <v>0</v>
      </c>
      <c r="M22" s="35">
        <v>11</v>
      </c>
      <c r="N22" s="35">
        <v>25</v>
      </c>
      <c r="O22" s="35">
        <v>0</v>
      </c>
      <c r="P22" s="35">
        <v>12</v>
      </c>
      <c r="Q22" s="35">
        <v>24</v>
      </c>
      <c r="R22" s="35">
        <v>0</v>
      </c>
      <c r="S22" s="35">
        <v>13</v>
      </c>
      <c r="T22" s="35">
        <v>23</v>
      </c>
      <c r="U22" s="35">
        <v>0</v>
      </c>
      <c r="V22" s="35">
        <v>15</v>
      </c>
      <c r="W22" s="35">
        <v>21</v>
      </c>
      <c r="X22" s="35">
        <v>0</v>
      </c>
      <c r="Y22" s="35">
        <v>11</v>
      </c>
      <c r="Z22" s="35">
        <v>25</v>
      </c>
      <c r="AA22" s="35">
        <v>0</v>
      </c>
      <c r="AB22" s="35">
        <v>13</v>
      </c>
      <c r="AC22" s="35">
        <v>23</v>
      </c>
      <c r="AD22" s="35">
        <v>0</v>
      </c>
      <c r="AE22" s="35">
        <v>12</v>
      </c>
      <c r="AF22" s="35">
        <v>24</v>
      </c>
      <c r="AG22" s="35">
        <v>0</v>
      </c>
      <c r="AH22" s="35">
        <v>14</v>
      </c>
      <c r="AI22" s="35">
        <v>22</v>
      </c>
      <c r="AJ22" s="36"/>
      <c r="AK22" s="35">
        <v>14</v>
      </c>
      <c r="AL22" s="35">
        <v>22</v>
      </c>
      <c r="AM22" s="35">
        <v>0</v>
      </c>
      <c r="AN22" s="35">
        <v>17</v>
      </c>
      <c r="AO22" s="35">
        <v>19</v>
      </c>
      <c r="AP22" s="79">
        <v>0</v>
      </c>
      <c r="AQ22" s="43">
        <v>6</v>
      </c>
      <c r="AR22" s="44">
        <v>8</v>
      </c>
      <c r="AS22" s="44">
        <v>22</v>
      </c>
      <c r="AT22" s="44">
        <v>0</v>
      </c>
      <c r="AU22" s="2"/>
      <c r="AV22" s="2"/>
      <c r="AW22" s="2"/>
      <c r="AX22" s="2"/>
      <c r="AY22" s="2"/>
      <c r="AZ22" s="2"/>
      <c r="BA22" s="2"/>
    </row>
    <row r="23" spans="1:53" ht="16.5" customHeight="1" x14ac:dyDescent="0.2">
      <c r="A23" s="201"/>
      <c r="B23" s="34" t="s">
        <v>27</v>
      </c>
      <c r="C23" s="47">
        <v>33</v>
      </c>
      <c r="D23" s="47">
        <v>12</v>
      </c>
      <c r="E23" s="47">
        <v>3</v>
      </c>
      <c r="F23" s="47">
        <v>0</v>
      </c>
      <c r="G23" s="47">
        <v>5</v>
      </c>
      <c r="H23" s="47">
        <v>28</v>
      </c>
      <c r="I23" s="47">
        <v>0</v>
      </c>
      <c r="J23" s="47">
        <v>8</v>
      </c>
      <c r="K23" s="47">
        <v>25</v>
      </c>
      <c r="L23" s="47">
        <v>0</v>
      </c>
      <c r="M23" s="47">
        <v>10</v>
      </c>
      <c r="N23" s="47">
        <v>23</v>
      </c>
      <c r="O23" s="47">
        <v>0</v>
      </c>
      <c r="P23" s="47">
        <v>10</v>
      </c>
      <c r="Q23" s="47">
        <v>23</v>
      </c>
      <c r="R23" s="47">
        <v>0</v>
      </c>
      <c r="S23" s="47">
        <v>12</v>
      </c>
      <c r="T23" s="47">
        <v>21</v>
      </c>
      <c r="U23" s="47">
        <v>0</v>
      </c>
      <c r="V23" s="47">
        <v>10</v>
      </c>
      <c r="W23" s="47">
        <v>23</v>
      </c>
      <c r="X23" s="47">
        <v>0</v>
      </c>
      <c r="Y23" s="47">
        <v>15</v>
      </c>
      <c r="Z23" s="47">
        <v>18</v>
      </c>
      <c r="AA23" s="47">
        <v>0</v>
      </c>
      <c r="AB23" s="47">
        <v>8</v>
      </c>
      <c r="AC23" s="47">
        <v>25</v>
      </c>
      <c r="AD23" s="47">
        <v>0</v>
      </c>
      <c r="AE23" s="47">
        <v>13</v>
      </c>
      <c r="AF23" s="47">
        <v>20</v>
      </c>
      <c r="AG23" s="47">
        <v>0</v>
      </c>
      <c r="AH23" s="47">
        <v>14</v>
      </c>
      <c r="AI23" s="47">
        <v>19</v>
      </c>
      <c r="AJ23" s="47">
        <v>0</v>
      </c>
      <c r="AK23" s="47">
        <v>14</v>
      </c>
      <c r="AL23" s="47">
        <v>19</v>
      </c>
      <c r="AM23" s="47">
        <v>0</v>
      </c>
      <c r="AN23" s="47">
        <v>15</v>
      </c>
      <c r="AO23" s="47">
        <v>18</v>
      </c>
      <c r="AP23" s="51">
        <v>0</v>
      </c>
      <c r="AQ23" s="52">
        <v>4</v>
      </c>
      <c r="AR23" s="44">
        <v>4</v>
      </c>
      <c r="AS23" s="44">
        <v>25</v>
      </c>
      <c r="AT23" s="44">
        <v>0</v>
      </c>
      <c r="AU23" s="2"/>
      <c r="AV23" s="2"/>
      <c r="AW23" s="2"/>
      <c r="AX23" s="2"/>
      <c r="AY23" s="2"/>
      <c r="AZ23" s="2"/>
      <c r="BA23" s="2"/>
    </row>
    <row r="24" spans="1:53" ht="16.5" customHeight="1" x14ac:dyDescent="0.2">
      <c r="A24" s="201"/>
      <c r="B24" s="34" t="s">
        <v>28</v>
      </c>
      <c r="C24" s="47">
        <v>36</v>
      </c>
      <c r="D24" s="47">
        <v>23</v>
      </c>
      <c r="E24" s="47">
        <v>1</v>
      </c>
      <c r="F24" s="47">
        <v>1</v>
      </c>
      <c r="G24" s="47">
        <v>6</v>
      </c>
      <c r="H24" s="47">
        <v>30</v>
      </c>
      <c r="I24" s="47">
        <v>0</v>
      </c>
      <c r="J24" s="47">
        <v>10</v>
      </c>
      <c r="K24" s="47">
        <v>26</v>
      </c>
      <c r="L24" s="47">
        <v>0</v>
      </c>
      <c r="M24" s="47">
        <v>8</v>
      </c>
      <c r="N24" s="47">
        <v>28</v>
      </c>
      <c r="O24" s="47">
        <v>0</v>
      </c>
      <c r="P24" s="47">
        <v>10</v>
      </c>
      <c r="Q24" s="47">
        <v>26</v>
      </c>
      <c r="R24" s="47">
        <v>0</v>
      </c>
      <c r="S24" s="47">
        <v>12</v>
      </c>
      <c r="T24" s="47">
        <v>24</v>
      </c>
      <c r="U24" s="47">
        <v>0</v>
      </c>
      <c r="V24" s="47">
        <v>10</v>
      </c>
      <c r="W24" s="47">
        <v>26</v>
      </c>
      <c r="X24" s="47">
        <v>0</v>
      </c>
      <c r="Y24" s="47">
        <v>12</v>
      </c>
      <c r="Z24" s="47">
        <v>24</v>
      </c>
      <c r="AA24" s="47">
        <v>0</v>
      </c>
      <c r="AB24" s="47">
        <v>10</v>
      </c>
      <c r="AC24" s="47">
        <v>26</v>
      </c>
      <c r="AD24" s="47">
        <v>0</v>
      </c>
      <c r="AE24" s="47">
        <v>11</v>
      </c>
      <c r="AF24" s="47">
        <v>25</v>
      </c>
      <c r="AG24" s="47">
        <v>0</v>
      </c>
      <c r="AH24" s="47">
        <v>14</v>
      </c>
      <c r="AI24" s="47">
        <v>22</v>
      </c>
      <c r="AJ24" s="47">
        <v>0</v>
      </c>
      <c r="AK24" s="47">
        <v>12</v>
      </c>
      <c r="AL24" s="47">
        <v>24</v>
      </c>
      <c r="AM24" s="47">
        <v>0</v>
      </c>
      <c r="AN24" s="47">
        <v>12</v>
      </c>
      <c r="AO24" s="47">
        <v>24</v>
      </c>
      <c r="AP24" s="51">
        <v>0</v>
      </c>
      <c r="AQ24" s="52">
        <v>6</v>
      </c>
      <c r="AR24" s="44">
        <v>8</v>
      </c>
      <c r="AS24" s="44">
        <v>22</v>
      </c>
      <c r="AT24" s="44">
        <v>0</v>
      </c>
      <c r="AU24" s="2"/>
      <c r="AV24" s="2"/>
      <c r="AW24" s="2"/>
      <c r="AX24" s="2"/>
      <c r="AY24" s="2"/>
      <c r="AZ24" s="2"/>
      <c r="BA24" s="2"/>
    </row>
    <row r="25" spans="1:53" ht="24.75" customHeight="1" x14ac:dyDescent="0.2">
      <c r="A25" s="202" t="s">
        <v>29</v>
      </c>
      <c r="B25" s="179"/>
      <c r="C25" s="29">
        <f t="shared" ref="C25:AT25" si="8">SUM(C22:C24)</f>
        <v>105</v>
      </c>
      <c r="D25" s="29">
        <f t="shared" si="8"/>
        <v>47</v>
      </c>
      <c r="E25" s="29">
        <f t="shared" si="8"/>
        <v>5</v>
      </c>
      <c r="F25" s="29">
        <f t="shared" si="8"/>
        <v>1</v>
      </c>
      <c r="G25" s="29">
        <f t="shared" si="8"/>
        <v>27</v>
      </c>
      <c r="H25" s="29">
        <f t="shared" si="8"/>
        <v>78</v>
      </c>
      <c r="I25" s="29">
        <f t="shared" si="8"/>
        <v>0</v>
      </c>
      <c r="J25" s="29">
        <f t="shared" si="8"/>
        <v>33</v>
      </c>
      <c r="K25" s="29">
        <f t="shared" si="8"/>
        <v>72</v>
      </c>
      <c r="L25" s="29">
        <f t="shared" si="8"/>
        <v>0</v>
      </c>
      <c r="M25" s="29">
        <f t="shared" si="8"/>
        <v>29</v>
      </c>
      <c r="N25" s="29">
        <f t="shared" si="8"/>
        <v>76</v>
      </c>
      <c r="O25" s="29">
        <f t="shared" si="8"/>
        <v>0</v>
      </c>
      <c r="P25" s="29">
        <f t="shared" si="8"/>
        <v>32</v>
      </c>
      <c r="Q25" s="29">
        <f t="shared" si="8"/>
        <v>73</v>
      </c>
      <c r="R25" s="29">
        <f t="shared" si="8"/>
        <v>0</v>
      </c>
      <c r="S25" s="29">
        <f t="shared" si="8"/>
        <v>37</v>
      </c>
      <c r="T25" s="29">
        <f t="shared" si="8"/>
        <v>68</v>
      </c>
      <c r="U25" s="29">
        <f t="shared" si="8"/>
        <v>0</v>
      </c>
      <c r="V25" s="29">
        <f t="shared" si="8"/>
        <v>35</v>
      </c>
      <c r="W25" s="29">
        <f t="shared" si="8"/>
        <v>70</v>
      </c>
      <c r="X25" s="29">
        <f t="shared" si="8"/>
        <v>0</v>
      </c>
      <c r="Y25" s="29">
        <f t="shared" si="8"/>
        <v>38</v>
      </c>
      <c r="Z25" s="29">
        <f t="shared" si="8"/>
        <v>67</v>
      </c>
      <c r="AA25" s="29">
        <f t="shared" si="8"/>
        <v>0</v>
      </c>
      <c r="AB25" s="29">
        <f t="shared" si="8"/>
        <v>31</v>
      </c>
      <c r="AC25" s="29">
        <f t="shared" si="8"/>
        <v>74</v>
      </c>
      <c r="AD25" s="29">
        <f t="shared" si="8"/>
        <v>0</v>
      </c>
      <c r="AE25" s="29">
        <f t="shared" si="8"/>
        <v>36</v>
      </c>
      <c r="AF25" s="29">
        <f t="shared" si="8"/>
        <v>69</v>
      </c>
      <c r="AG25" s="29">
        <f t="shared" si="8"/>
        <v>0</v>
      </c>
      <c r="AH25" s="29">
        <f t="shared" si="8"/>
        <v>42</v>
      </c>
      <c r="AI25" s="29">
        <f t="shared" si="8"/>
        <v>63</v>
      </c>
      <c r="AJ25" s="29">
        <f t="shared" si="8"/>
        <v>0</v>
      </c>
      <c r="AK25" s="29">
        <f t="shared" si="8"/>
        <v>40</v>
      </c>
      <c r="AL25" s="29">
        <f t="shared" si="8"/>
        <v>65</v>
      </c>
      <c r="AM25" s="29">
        <f t="shared" si="8"/>
        <v>0</v>
      </c>
      <c r="AN25" s="29">
        <f t="shared" si="8"/>
        <v>44</v>
      </c>
      <c r="AO25" s="29">
        <f t="shared" si="8"/>
        <v>61</v>
      </c>
      <c r="AP25" s="29">
        <f t="shared" si="8"/>
        <v>0</v>
      </c>
      <c r="AQ25" s="80">
        <f t="shared" si="8"/>
        <v>16</v>
      </c>
      <c r="AR25" s="80">
        <f t="shared" si="8"/>
        <v>20</v>
      </c>
      <c r="AS25" s="80">
        <f t="shared" si="8"/>
        <v>69</v>
      </c>
      <c r="AT25" s="80">
        <f t="shared" si="8"/>
        <v>0</v>
      </c>
      <c r="AU25" s="2"/>
      <c r="AV25" s="2"/>
      <c r="AW25" s="2"/>
      <c r="AX25" s="2"/>
      <c r="AY25" s="2"/>
      <c r="AZ25" s="2"/>
      <c r="BA25" s="2"/>
    </row>
    <row r="26" spans="1:53" ht="16.5" customHeight="1" x14ac:dyDescent="0.2">
      <c r="A26" s="66"/>
      <c r="B26" s="32"/>
      <c r="C26" s="33"/>
      <c r="D26" s="33"/>
      <c r="E26" s="33"/>
      <c r="F26" s="33"/>
      <c r="G26" s="206">
        <f>G25+H25+I25</f>
        <v>105</v>
      </c>
      <c r="H26" s="178"/>
      <c r="I26" s="179"/>
      <c r="J26" s="206">
        <f>J25+K25+L25</f>
        <v>105</v>
      </c>
      <c r="K26" s="178"/>
      <c r="L26" s="179"/>
      <c r="M26" s="206">
        <f>M25+N25+O25</f>
        <v>105</v>
      </c>
      <c r="N26" s="178"/>
      <c r="O26" s="179"/>
      <c r="P26" s="206">
        <f>P25+Q25+R25</f>
        <v>105</v>
      </c>
      <c r="Q26" s="178"/>
      <c r="R26" s="179"/>
      <c r="S26" s="206">
        <f>S25+T25+U25</f>
        <v>105</v>
      </c>
      <c r="T26" s="178"/>
      <c r="U26" s="179"/>
      <c r="V26" s="206">
        <f>V25+W25+X25</f>
        <v>105</v>
      </c>
      <c r="W26" s="178"/>
      <c r="X26" s="179"/>
      <c r="Y26" s="206">
        <f>Y25+Z25+AA25</f>
        <v>105</v>
      </c>
      <c r="Z26" s="178"/>
      <c r="AA26" s="179"/>
      <c r="AB26" s="206">
        <f>AB25+AC25+AD25</f>
        <v>105</v>
      </c>
      <c r="AC26" s="178"/>
      <c r="AD26" s="179"/>
      <c r="AE26" s="206">
        <f>AE25+AF25+AG25</f>
        <v>105</v>
      </c>
      <c r="AF26" s="178"/>
      <c r="AG26" s="179"/>
      <c r="AH26" s="206">
        <f>AH25+AI25+AJ25</f>
        <v>105</v>
      </c>
      <c r="AI26" s="178"/>
      <c r="AJ26" s="179"/>
      <c r="AK26" s="206">
        <f>AK25+AL25+AM25</f>
        <v>105</v>
      </c>
      <c r="AL26" s="178"/>
      <c r="AM26" s="179"/>
      <c r="AN26" s="206">
        <f>AN25+AO25+AP25</f>
        <v>105</v>
      </c>
      <c r="AO26" s="178"/>
      <c r="AP26" s="179"/>
      <c r="AQ26" s="222">
        <f>SUM(AQ25:AT25)</f>
        <v>105</v>
      </c>
      <c r="AR26" s="178"/>
      <c r="AS26" s="178"/>
      <c r="AT26" s="179"/>
      <c r="AU26" s="2"/>
      <c r="AV26" s="2"/>
      <c r="AW26" s="2"/>
      <c r="AX26" s="2"/>
      <c r="AY26" s="2"/>
      <c r="AZ26" s="2"/>
      <c r="BA26" s="2"/>
    </row>
    <row r="27" spans="1:53" ht="16.5" customHeight="1" x14ac:dyDescent="0.2">
      <c r="A27" s="204">
        <v>5</v>
      </c>
      <c r="B27" s="34" t="s">
        <v>26</v>
      </c>
      <c r="C27" s="35">
        <v>32</v>
      </c>
      <c r="D27" s="35">
        <v>14</v>
      </c>
      <c r="E27" s="35">
        <v>3</v>
      </c>
      <c r="F27" s="35">
        <v>2</v>
      </c>
      <c r="G27" s="35">
        <v>10</v>
      </c>
      <c r="H27" s="35">
        <v>22</v>
      </c>
      <c r="I27" s="36"/>
      <c r="J27" s="35">
        <v>12</v>
      </c>
      <c r="K27" s="35">
        <v>20</v>
      </c>
      <c r="L27" s="36"/>
      <c r="M27" s="35">
        <v>8</v>
      </c>
      <c r="N27" s="35">
        <v>24</v>
      </c>
      <c r="O27" s="35">
        <v>0</v>
      </c>
      <c r="P27" s="35">
        <v>10</v>
      </c>
      <c r="Q27" s="35">
        <v>22</v>
      </c>
      <c r="R27" s="35">
        <v>0</v>
      </c>
      <c r="S27" s="35">
        <v>10</v>
      </c>
      <c r="T27" s="35">
        <v>22</v>
      </c>
      <c r="U27" s="36"/>
      <c r="V27" s="35">
        <v>10</v>
      </c>
      <c r="W27" s="35">
        <v>22</v>
      </c>
      <c r="X27" s="35">
        <v>0</v>
      </c>
      <c r="Y27" s="35">
        <v>10</v>
      </c>
      <c r="Z27" s="35">
        <v>22</v>
      </c>
      <c r="AA27" s="35">
        <v>0</v>
      </c>
      <c r="AB27" s="35">
        <v>15</v>
      </c>
      <c r="AC27" s="35">
        <v>17</v>
      </c>
      <c r="AD27" s="35">
        <v>0</v>
      </c>
      <c r="AE27" s="35">
        <v>10</v>
      </c>
      <c r="AF27" s="35">
        <v>22</v>
      </c>
      <c r="AG27" s="35">
        <v>0</v>
      </c>
      <c r="AH27" s="35">
        <v>11</v>
      </c>
      <c r="AI27" s="35">
        <v>21</v>
      </c>
      <c r="AJ27" s="35">
        <v>0</v>
      </c>
      <c r="AK27" s="35">
        <v>13</v>
      </c>
      <c r="AL27" s="35">
        <v>19</v>
      </c>
      <c r="AM27" s="35">
        <v>0</v>
      </c>
      <c r="AN27" s="35">
        <v>12</v>
      </c>
      <c r="AO27" s="35">
        <v>20</v>
      </c>
      <c r="AP27" s="42"/>
      <c r="AQ27" s="81">
        <v>8</v>
      </c>
      <c r="AR27" s="82">
        <v>5</v>
      </c>
      <c r="AS27" s="82">
        <v>19</v>
      </c>
      <c r="AT27" s="82">
        <v>0</v>
      </c>
      <c r="AU27" s="2"/>
      <c r="AV27" s="2"/>
      <c r="AW27" s="2"/>
      <c r="AX27" s="2"/>
      <c r="AY27" s="2"/>
      <c r="AZ27" s="2"/>
      <c r="BA27" s="2"/>
    </row>
    <row r="28" spans="1:53" ht="16.5" customHeight="1" x14ac:dyDescent="0.2">
      <c r="A28" s="201"/>
      <c r="B28" s="45" t="s">
        <v>27</v>
      </c>
      <c r="C28" s="47">
        <v>35</v>
      </c>
      <c r="D28" s="47">
        <v>18</v>
      </c>
      <c r="E28" s="47">
        <v>3</v>
      </c>
      <c r="F28" s="47">
        <v>1</v>
      </c>
      <c r="G28" s="47">
        <v>10</v>
      </c>
      <c r="H28" s="47">
        <v>25</v>
      </c>
      <c r="I28" s="47">
        <v>0</v>
      </c>
      <c r="J28" s="47">
        <v>10</v>
      </c>
      <c r="K28" s="47">
        <v>25</v>
      </c>
      <c r="L28" s="47">
        <v>0</v>
      </c>
      <c r="M28" s="47">
        <v>8</v>
      </c>
      <c r="N28" s="47">
        <v>27</v>
      </c>
      <c r="O28" s="47">
        <v>0</v>
      </c>
      <c r="P28" s="47">
        <v>10</v>
      </c>
      <c r="Q28" s="47">
        <v>25</v>
      </c>
      <c r="R28" s="47">
        <v>0</v>
      </c>
      <c r="S28" s="47">
        <v>12</v>
      </c>
      <c r="T28" s="47">
        <v>23</v>
      </c>
      <c r="U28" s="83"/>
      <c r="V28" s="47">
        <v>8</v>
      </c>
      <c r="W28" s="47">
        <v>27</v>
      </c>
      <c r="X28" s="47">
        <v>0</v>
      </c>
      <c r="Y28" s="47">
        <v>10</v>
      </c>
      <c r="Z28" s="47">
        <v>25</v>
      </c>
      <c r="AA28" s="83"/>
      <c r="AB28" s="47">
        <v>12</v>
      </c>
      <c r="AC28" s="47">
        <v>23</v>
      </c>
      <c r="AD28" s="47">
        <v>0</v>
      </c>
      <c r="AE28" s="47">
        <v>12</v>
      </c>
      <c r="AF28" s="47">
        <v>23</v>
      </c>
      <c r="AG28" s="47">
        <v>0</v>
      </c>
      <c r="AH28" s="47">
        <v>11</v>
      </c>
      <c r="AI28" s="47">
        <v>24</v>
      </c>
      <c r="AJ28" s="47">
        <v>0</v>
      </c>
      <c r="AK28" s="47">
        <v>11</v>
      </c>
      <c r="AL28" s="47">
        <v>24</v>
      </c>
      <c r="AM28" s="47">
        <v>0</v>
      </c>
      <c r="AN28" s="47">
        <v>15</v>
      </c>
      <c r="AO28" s="47">
        <v>20</v>
      </c>
      <c r="AP28" s="51">
        <v>0</v>
      </c>
      <c r="AQ28" s="84">
        <v>6</v>
      </c>
      <c r="AR28" s="82">
        <v>6</v>
      </c>
      <c r="AS28" s="82">
        <v>23</v>
      </c>
      <c r="AT28" s="82">
        <v>0</v>
      </c>
      <c r="AU28" s="2"/>
      <c r="AV28" s="2"/>
      <c r="AW28" s="2"/>
      <c r="AX28" s="2"/>
      <c r="AY28" s="2"/>
      <c r="AZ28" s="2"/>
      <c r="BA28" s="2"/>
    </row>
    <row r="29" spans="1:53" ht="16.5" customHeight="1" x14ac:dyDescent="0.2">
      <c r="A29" s="201"/>
      <c r="B29" s="85" t="s">
        <v>28</v>
      </c>
      <c r="C29" s="55">
        <v>27</v>
      </c>
      <c r="D29" s="55">
        <v>12</v>
      </c>
      <c r="E29" s="55">
        <v>1</v>
      </c>
      <c r="F29" s="55">
        <v>0</v>
      </c>
      <c r="G29" s="55">
        <v>8</v>
      </c>
      <c r="H29" s="55">
        <v>19</v>
      </c>
      <c r="I29" s="55">
        <v>0</v>
      </c>
      <c r="J29" s="55">
        <v>11</v>
      </c>
      <c r="K29" s="55">
        <v>16</v>
      </c>
      <c r="L29" s="55">
        <v>0</v>
      </c>
      <c r="M29" s="55">
        <v>7</v>
      </c>
      <c r="N29" s="55">
        <v>20</v>
      </c>
      <c r="O29" s="55">
        <v>0</v>
      </c>
      <c r="P29" s="55">
        <v>8</v>
      </c>
      <c r="Q29" s="55">
        <v>19</v>
      </c>
      <c r="R29" s="55">
        <v>0</v>
      </c>
      <c r="S29" s="55">
        <v>12</v>
      </c>
      <c r="T29" s="55">
        <v>15</v>
      </c>
      <c r="U29" s="55">
        <v>0</v>
      </c>
      <c r="V29" s="55">
        <v>7</v>
      </c>
      <c r="W29" s="55">
        <v>20</v>
      </c>
      <c r="X29" s="55">
        <v>0</v>
      </c>
      <c r="Y29" s="55">
        <v>12</v>
      </c>
      <c r="Z29" s="55">
        <v>15</v>
      </c>
      <c r="AA29" s="55">
        <v>0</v>
      </c>
      <c r="AB29" s="55">
        <v>8</v>
      </c>
      <c r="AC29" s="55">
        <v>19</v>
      </c>
      <c r="AD29" s="55">
        <v>0</v>
      </c>
      <c r="AE29" s="55">
        <v>12</v>
      </c>
      <c r="AF29" s="55">
        <v>15</v>
      </c>
      <c r="AG29" s="55">
        <v>0</v>
      </c>
      <c r="AH29" s="55">
        <v>10</v>
      </c>
      <c r="AI29" s="55">
        <v>17</v>
      </c>
      <c r="AJ29" s="55">
        <v>0</v>
      </c>
      <c r="AK29" s="55">
        <v>10</v>
      </c>
      <c r="AL29" s="55">
        <v>17</v>
      </c>
      <c r="AM29" s="55">
        <v>0</v>
      </c>
      <c r="AN29" s="55">
        <v>12</v>
      </c>
      <c r="AO29" s="55">
        <v>15</v>
      </c>
      <c r="AP29" s="60">
        <v>0</v>
      </c>
      <c r="AQ29" s="84">
        <v>3</v>
      </c>
      <c r="AR29" s="82">
        <v>6</v>
      </c>
      <c r="AS29" s="82">
        <v>18</v>
      </c>
      <c r="AT29" s="82">
        <v>0</v>
      </c>
      <c r="AU29" s="2"/>
      <c r="AV29" s="2"/>
      <c r="AW29" s="2"/>
      <c r="AX29" s="2"/>
      <c r="AY29" s="2"/>
      <c r="AZ29" s="2"/>
      <c r="BA29" s="2"/>
    </row>
    <row r="30" spans="1:53" ht="16.5" customHeight="1" x14ac:dyDescent="0.2">
      <c r="A30" s="201"/>
      <c r="B30" s="34" t="s">
        <v>30</v>
      </c>
      <c r="C30" s="55">
        <v>29</v>
      </c>
      <c r="D30" s="55">
        <v>16</v>
      </c>
      <c r="E30" s="55">
        <v>0</v>
      </c>
      <c r="F30" s="55">
        <v>0</v>
      </c>
      <c r="G30" s="55">
        <v>10</v>
      </c>
      <c r="H30" s="55">
        <v>19</v>
      </c>
      <c r="I30" s="55">
        <v>0</v>
      </c>
      <c r="J30" s="55">
        <v>11</v>
      </c>
      <c r="K30" s="55">
        <v>18</v>
      </c>
      <c r="L30" s="55">
        <v>0</v>
      </c>
      <c r="M30" s="55">
        <v>10</v>
      </c>
      <c r="N30" s="55">
        <v>19</v>
      </c>
      <c r="O30" s="55">
        <v>0</v>
      </c>
      <c r="P30" s="55">
        <v>10</v>
      </c>
      <c r="Q30" s="55">
        <v>19</v>
      </c>
      <c r="R30" s="55">
        <v>0</v>
      </c>
      <c r="S30" s="55">
        <v>11</v>
      </c>
      <c r="T30" s="55">
        <v>18</v>
      </c>
      <c r="U30" s="55">
        <v>0</v>
      </c>
      <c r="V30" s="55">
        <v>10</v>
      </c>
      <c r="W30" s="55">
        <v>19</v>
      </c>
      <c r="X30" s="55">
        <v>0</v>
      </c>
      <c r="Y30" s="55">
        <v>12</v>
      </c>
      <c r="Z30" s="55">
        <v>17</v>
      </c>
      <c r="AA30" s="55">
        <v>0</v>
      </c>
      <c r="AB30" s="55">
        <v>8</v>
      </c>
      <c r="AC30" s="55">
        <v>21</v>
      </c>
      <c r="AD30" s="55">
        <v>0</v>
      </c>
      <c r="AE30" s="55">
        <v>10</v>
      </c>
      <c r="AF30" s="55">
        <v>19</v>
      </c>
      <c r="AG30" s="55">
        <v>0</v>
      </c>
      <c r="AH30" s="55">
        <v>12</v>
      </c>
      <c r="AI30" s="55">
        <v>17</v>
      </c>
      <c r="AJ30" s="55">
        <v>0</v>
      </c>
      <c r="AK30" s="55">
        <v>11</v>
      </c>
      <c r="AL30" s="55">
        <v>18</v>
      </c>
      <c r="AM30" s="55">
        <v>0</v>
      </c>
      <c r="AN30" s="55">
        <v>12</v>
      </c>
      <c r="AO30" s="55">
        <v>17</v>
      </c>
      <c r="AP30" s="60">
        <v>0</v>
      </c>
      <c r="AQ30" s="84">
        <v>6</v>
      </c>
      <c r="AR30" s="82">
        <v>4</v>
      </c>
      <c r="AS30" s="82">
        <v>19</v>
      </c>
      <c r="AT30" s="82">
        <v>0</v>
      </c>
      <c r="AU30" s="2"/>
      <c r="AV30" s="2"/>
      <c r="AW30" s="2"/>
      <c r="AX30" s="2"/>
      <c r="AY30" s="2"/>
      <c r="AZ30" s="2"/>
      <c r="BA30" s="2"/>
    </row>
    <row r="31" spans="1:53" ht="18" customHeight="1" x14ac:dyDescent="0.2">
      <c r="A31" s="202" t="s">
        <v>29</v>
      </c>
      <c r="B31" s="179"/>
      <c r="C31" s="29">
        <f t="shared" ref="C31:AT31" si="9">SUM(C27:C30)</f>
        <v>123</v>
      </c>
      <c r="D31" s="29">
        <f t="shared" si="9"/>
        <v>60</v>
      </c>
      <c r="E31" s="29">
        <f t="shared" si="9"/>
        <v>7</v>
      </c>
      <c r="F31" s="29">
        <f t="shared" si="9"/>
        <v>3</v>
      </c>
      <c r="G31" s="29">
        <f t="shared" si="9"/>
        <v>38</v>
      </c>
      <c r="H31" s="29">
        <f t="shared" si="9"/>
        <v>85</v>
      </c>
      <c r="I31" s="29">
        <f t="shared" si="9"/>
        <v>0</v>
      </c>
      <c r="J31" s="29">
        <f t="shared" si="9"/>
        <v>44</v>
      </c>
      <c r="K31" s="29">
        <f t="shared" si="9"/>
        <v>79</v>
      </c>
      <c r="L31" s="29">
        <f t="shared" si="9"/>
        <v>0</v>
      </c>
      <c r="M31" s="29">
        <f t="shared" si="9"/>
        <v>33</v>
      </c>
      <c r="N31" s="29">
        <f t="shared" si="9"/>
        <v>90</v>
      </c>
      <c r="O31" s="29">
        <f t="shared" si="9"/>
        <v>0</v>
      </c>
      <c r="P31" s="29">
        <f t="shared" si="9"/>
        <v>38</v>
      </c>
      <c r="Q31" s="29">
        <f t="shared" si="9"/>
        <v>85</v>
      </c>
      <c r="R31" s="29">
        <f t="shared" si="9"/>
        <v>0</v>
      </c>
      <c r="S31" s="29">
        <f t="shared" si="9"/>
        <v>45</v>
      </c>
      <c r="T31" s="29">
        <f t="shared" si="9"/>
        <v>78</v>
      </c>
      <c r="U31" s="29">
        <f t="shared" si="9"/>
        <v>0</v>
      </c>
      <c r="V31" s="29">
        <f t="shared" si="9"/>
        <v>35</v>
      </c>
      <c r="W31" s="29">
        <f t="shared" si="9"/>
        <v>88</v>
      </c>
      <c r="X31" s="29">
        <f t="shared" si="9"/>
        <v>0</v>
      </c>
      <c r="Y31" s="29">
        <f t="shared" si="9"/>
        <v>44</v>
      </c>
      <c r="Z31" s="29">
        <f t="shared" si="9"/>
        <v>79</v>
      </c>
      <c r="AA31" s="29">
        <f t="shared" si="9"/>
        <v>0</v>
      </c>
      <c r="AB31" s="29">
        <f t="shared" si="9"/>
        <v>43</v>
      </c>
      <c r="AC31" s="29">
        <f t="shared" si="9"/>
        <v>80</v>
      </c>
      <c r="AD31" s="29">
        <f t="shared" si="9"/>
        <v>0</v>
      </c>
      <c r="AE31" s="29">
        <f t="shared" si="9"/>
        <v>44</v>
      </c>
      <c r="AF31" s="29">
        <f t="shared" si="9"/>
        <v>79</v>
      </c>
      <c r="AG31" s="29">
        <f t="shared" si="9"/>
        <v>0</v>
      </c>
      <c r="AH31" s="29">
        <f t="shared" si="9"/>
        <v>44</v>
      </c>
      <c r="AI31" s="29">
        <f t="shared" si="9"/>
        <v>79</v>
      </c>
      <c r="AJ31" s="29">
        <f t="shared" si="9"/>
        <v>0</v>
      </c>
      <c r="AK31" s="29">
        <f t="shared" si="9"/>
        <v>45</v>
      </c>
      <c r="AL31" s="29">
        <f t="shared" si="9"/>
        <v>78</v>
      </c>
      <c r="AM31" s="29">
        <f t="shared" si="9"/>
        <v>0</v>
      </c>
      <c r="AN31" s="29">
        <f t="shared" si="9"/>
        <v>51</v>
      </c>
      <c r="AO31" s="29">
        <f t="shared" si="9"/>
        <v>72</v>
      </c>
      <c r="AP31" s="29">
        <f t="shared" si="9"/>
        <v>0</v>
      </c>
      <c r="AQ31" s="86">
        <f t="shared" si="9"/>
        <v>23</v>
      </c>
      <c r="AR31" s="86">
        <f t="shared" si="9"/>
        <v>21</v>
      </c>
      <c r="AS31" s="86">
        <f t="shared" si="9"/>
        <v>79</v>
      </c>
      <c r="AT31" s="86">
        <f t="shared" si="9"/>
        <v>0</v>
      </c>
      <c r="AU31" s="2"/>
      <c r="AV31" s="2"/>
      <c r="AW31" s="2"/>
      <c r="AX31" s="2"/>
      <c r="AY31" s="2"/>
      <c r="AZ31" s="2"/>
      <c r="BA31" s="2"/>
    </row>
    <row r="32" spans="1:53" ht="22.5" customHeight="1" x14ac:dyDescent="0.2">
      <c r="A32" s="87"/>
      <c r="B32" s="32"/>
      <c r="C32" s="33"/>
      <c r="D32" s="33"/>
      <c r="E32" s="33"/>
      <c r="F32" s="33"/>
      <c r="G32" s="207">
        <f>G31+H31+I31</f>
        <v>123</v>
      </c>
      <c r="H32" s="178"/>
      <c r="I32" s="179"/>
      <c r="J32" s="207">
        <f>J31+K31+L31</f>
        <v>123</v>
      </c>
      <c r="K32" s="178"/>
      <c r="L32" s="179"/>
      <c r="M32" s="207">
        <f>M31+N31+O31</f>
        <v>123</v>
      </c>
      <c r="N32" s="178"/>
      <c r="O32" s="179"/>
      <c r="P32" s="207">
        <f>P31+Q31+R31</f>
        <v>123</v>
      </c>
      <c r="Q32" s="178"/>
      <c r="R32" s="179"/>
      <c r="S32" s="207">
        <f>S31+T31+U31</f>
        <v>123</v>
      </c>
      <c r="T32" s="178"/>
      <c r="U32" s="179"/>
      <c r="V32" s="207">
        <f>V31+W31+X31</f>
        <v>123</v>
      </c>
      <c r="W32" s="178"/>
      <c r="X32" s="179"/>
      <c r="Y32" s="207">
        <f>Y31+Z31+AA31</f>
        <v>123</v>
      </c>
      <c r="Z32" s="178"/>
      <c r="AA32" s="179"/>
      <c r="AB32" s="207">
        <f>AB31+AC31+AD31</f>
        <v>123</v>
      </c>
      <c r="AC32" s="178"/>
      <c r="AD32" s="179"/>
      <c r="AE32" s="207">
        <f>AE31+AF31+AG31</f>
        <v>123</v>
      </c>
      <c r="AF32" s="178"/>
      <c r="AG32" s="179"/>
      <c r="AH32" s="207">
        <f>AH31+AI31+AJ31</f>
        <v>123</v>
      </c>
      <c r="AI32" s="178"/>
      <c r="AJ32" s="179"/>
      <c r="AK32" s="207">
        <f>AK31+AL31+AM31</f>
        <v>123</v>
      </c>
      <c r="AL32" s="178"/>
      <c r="AM32" s="179"/>
      <c r="AN32" s="207">
        <f>AN31+AO31+AP31</f>
        <v>123</v>
      </c>
      <c r="AO32" s="178"/>
      <c r="AP32" s="179"/>
      <c r="AQ32" s="213">
        <f>SUM(AQ31:AT31)</f>
        <v>123</v>
      </c>
      <c r="AR32" s="178"/>
      <c r="AS32" s="178"/>
      <c r="AT32" s="179"/>
      <c r="AU32" s="88"/>
      <c r="AV32" s="88"/>
      <c r="AW32" s="88"/>
      <c r="AX32" s="88"/>
      <c r="AY32" s="88"/>
      <c r="AZ32" s="88"/>
      <c r="BA32" s="88"/>
    </row>
    <row r="33" spans="1:53" ht="22.5" customHeight="1" x14ac:dyDescent="0.2">
      <c r="A33" s="202" t="s">
        <v>31</v>
      </c>
      <c r="B33" s="179"/>
      <c r="C33" s="89">
        <f t="shared" ref="C33:AR33" si="10">C31+C25+C20+C15+C9</f>
        <v>574</v>
      </c>
      <c r="D33" s="89">
        <f t="shared" si="10"/>
        <v>273</v>
      </c>
      <c r="E33" s="90">
        <f t="shared" si="10"/>
        <v>44</v>
      </c>
      <c r="F33" s="89">
        <f t="shared" si="10"/>
        <v>21</v>
      </c>
      <c r="G33" s="89">
        <f t="shared" si="10"/>
        <v>197</v>
      </c>
      <c r="H33" s="89">
        <f t="shared" si="10"/>
        <v>364</v>
      </c>
      <c r="I33" s="89">
        <f t="shared" si="10"/>
        <v>13</v>
      </c>
      <c r="J33" s="89">
        <f t="shared" si="10"/>
        <v>235</v>
      </c>
      <c r="K33" s="89">
        <f t="shared" si="10"/>
        <v>330</v>
      </c>
      <c r="L33" s="89">
        <f t="shared" si="10"/>
        <v>9</v>
      </c>
      <c r="M33" s="89">
        <f t="shared" si="10"/>
        <v>191</v>
      </c>
      <c r="N33" s="89">
        <f t="shared" si="10"/>
        <v>383</v>
      </c>
      <c r="O33" s="89">
        <f t="shared" si="10"/>
        <v>0</v>
      </c>
      <c r="P33" s="89">
        <f t="shared" si="10"/>
        <v>202</v>
      </c>
      <c r="Q33" s="89">
        <f t="shared" si="10"/>
        <v>372</v>
      </c>
      <c r="R33" s="89">
        <f t="shared" si="10"/>
        <v>0</v>
      </c>
      <c r="S33" s="89">
        <f t="shared" si="10"/>
        <v>243</v>
      </c>
      <c r="T33" s="89">
        <f t="shared" si="10"/>
        <v>329</v>
      </c>
      <c r="U33" s="89">
        <f t="shared" si="10"/>
        <v>2</v>
      </c>
      <c r="V33" s="89">
        <f t="shared" si="10"/>
        <v>70</v>
      </c>
      <c r="W33" s="89">
        <f t="shared" si="10"/>
        <v>158</v>
      </c>
      <c r="X33" s="89">
        <f t="shared" si="10"/>
        <v>0</v>
      </c>
      <c r="Y33" s="89">
        <f t="shared" si="10"/>
        <v>240</v>
      </c>
      <c r="Z33" s="89">
        <f t="shared" si="10"/>
        <v>334</v>
      </c>
      <c r="AA33" s="89">
        <f t="shared" si="10"/>
        <v>0</v>
      </c>
      <c r="AB33" s="89">
        <f t="shared" si="10"/>
        <v>191</v>
      </c>
      <c r="AC33" s="89">
        <f t="shared" si="10"/>
        <v>383</v>
      </c>
      <c r="AD33" s="89">
        <f t="shared" si="10"/>
        <v>0</v>
      </c>
      <c r="AE33" s="89">
        <f t="shared" si="10"/>
        <v>114</v>
      </c>
      <c r="AF33" s="89">
        <f t="shared" si="10"/>
        <v>229</v>
      </c>
      <c r="AG33" s="89">
        <f t="shared" si="10"/>
        <v>0</v>
      </c>
      <c r="AH33" s="89">
        <f t="shared" si="10"/>
        <v>229</v>
      </c>
      <c r="AI33" s="89">
        <f t="shared" si="10"/>
        <v>345</v>
      </c>
      <c r="AJ33" s="89">
        <f t="shared" si="10"/>
        <v>0</v>
      </c>
      <c r="AK33" s="89">
        <f t="shared" si="10"/>
        <v>220</v>
      </c>
      <c r="AL33" s="89">
        <f t="shared" si="10"/>
        <v>354</v>
      </c>
      <c r="AM33" s="89">
        <f t="shared" si="10"/>
        <v>0</v>
      </c>
      <c r="AN33" s="89">
        <f t="shared" si="10"/>
        <v>291</v>
      </c>
      <c r="AO33" s="89">
        <f t="shared" si="10"/>
        <v>283</v>
      </c>
      <c r="AP33" s="89">
        <f t="shared" si="10"/>
        <v>0</v>
      </c>
      <c r="AQ33" s="91">
        <f t="shared" si="10"/>
        <v>134</v>
      </c>
      <c r="AR33" s="91">
        <f t="shared" si="10"/>
        <v>112</v>
      </c>
      <c r="AS33" s="92">
        <v>8</v>
      </c>
      <c r="AT33" s="91">
        <f>AT31+AT25+AT20+AT15+AT9</f>
        <v>12</v>
      </c>
      <c r="AU33" s="2"/>
      <c r="AV33" s="2"/>
      <c r="AW33" s="2"/>
      <c r="AX33" s="2"/>
      <c r="AY33" s="2"/>
      <c r="AZ33" s="2"/>
      <c r="BA33" s="2"/>
    </row>
    <row r="34" spans="1:53" ht="22.5" customHeight="1" x14ac:dyDescent="0.2">
      <c r="A34" s="93"/>
      <c r="B34" s="87"/>
      <c r="C34" s="208">
        <f>C33</f>
        <v>574</v>
      </c>
      <c r="D34" s="178"/>
      <c r="E34" s="178"/>
      <c r="F34" s="179"/>
      <c r="G34" s="209">
        <f>G33+H33+I33</f>
        <v>574</v>
      </c>
      <c r="H34" s="178"/>
      <c r="I34" s="179"/>
      <c r="J34" s="209">
        <f>J33+K33+L33</f>
        <v>574</v>
      </c>
      <c r="K34" s="178"/>
      <c r="L34" s="179"/>
      <c r="M34" s="209">
        <f>M33+N33+O33</f>
        <v>574</v>
      </c>
      <c r="N34" s="178"/>
      <c r="O34" s="179"/>
      <c r="P34" s="209">
        <f>P33+Q33+R33</f>
        <v>574</v>
      </c>
      <c r="Q34" s="178"/>
      <c r="R34" s="179"/>
      <c r="S34" s="209">
        <f>S33+T33+U33</f>
        <v>574</v>
      </c>
      <c r="T34" s="178"/>
      <c r="U34" s="179"/>
      <c r="V34" s="210">
        <f>V33+W33+X33</f>
        <v>228</v>
      </c>
      <c r="W34" s="178"/>
      <c r="X34" s="179"/>
      <c r="Y34" s="209">
        <f>Y33+Z33+AA33</f>
        <v>574</v>
      </c>
      <c r="Z34" s="178"/>
      <c r="AA34" s="179"/>
      <c r="AB34" s="209">
        <f>AB33+AC33+AD33</f>
        <v>574</v>
      </c>
      <c r="AC34" s="178"/>
      <c r="AD34" s="179"/>
      <c r="AE34" s="212">
        <f>AE33+AF33+AG33</f>
        <v>343</v>
      </c>
      <c r="AF34" s="178"/>
      <c r="AG34" s="179"/>
      <c r="AH34" s="209">
        <f>AH33+AI33+AJ33</f>
        <v>574</v>
      </c>
      <c r="AI34" s="178"/>
      <c r="AJ34" s="179"/>
      <c r="AK34" s="209">
        <f>AK33+AL33+AM33</f>
        <v>574</v>
      </c>
      <c r="AL34" s="178"/>
      <c r="AM34" s="179"/>
      <c r="AN34" s="209">
        <f>AN33+AO33+AP33</f>
        <v>574</v>
      </c>
      <c r="AO34" s="178"/>
      <c r="AP34" s="179"/>
      <c r="AQ34" s="213">
        <f>SUM(AQ33:AT33)</f>
        <v>266</v>
      </c>
      <c r="AR34" s="178"/>
      <c r="AS34" s="178"/>
      <c r="AT34" s="179"/>
      <c r="AU34" s="2"/>
      <c r="AV34" s="2"/>
      <c r="AW34" s="2"/>
      <c r="AX34" s="2"/>
      <c r="AY34" s="2"/>
      <c r="AZ34" s="2"/>
      <c r="BA34" s="2"/>
    </row>
    <row r="35" spans="1:53" ht="31.5" customHeight="1" x14ac:dyDescent="0.2">
      <c r="A35" s="31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211">
        <f>SUM(C25,C31)</f>
        <v>228</v>
      </c>
      <c r="W35" s="192"/>
      <c r="X35" s="193"/>
      <c r="Y35" s="94"/>
      <c r="Z35" s="94"/>
      <c r="AA35" s="94"/>
      <c r="AB35" s="94"/>
      <c r="AC35" s="94"/>
      <c r="AD35" s="94"/>
      <c r="AE35" s="94"/>
      <c r="AF35" s="94">
        <f>SUM(C31,C25,C20)</f>
        <v>343</v>
      </c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88"/>
      <c r="AR35" s="88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6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6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6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6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6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6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6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6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6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6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6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6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6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6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6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6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6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6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6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6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6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6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6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6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6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6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6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6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6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6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6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6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6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6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6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6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6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6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6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6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6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6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6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6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6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6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6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6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6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6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6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6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6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6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6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6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6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6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6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6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6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6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6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6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6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6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6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6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6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6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6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6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6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6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6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6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6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6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6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6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6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6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6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6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6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6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6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6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6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6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6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6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6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6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6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6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6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6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6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6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6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6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6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6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6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6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6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6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6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6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6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6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6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6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6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6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6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6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6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6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6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6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6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6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6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6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6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6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6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6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6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6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6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6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6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6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6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6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6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6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6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6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6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6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6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6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6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6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6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6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6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6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6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6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6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6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6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6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6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6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6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6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6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6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6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6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6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6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6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6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6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6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6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6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6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6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6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6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6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6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6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6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6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6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6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6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6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6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6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6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6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6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6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6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6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6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6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 x14ac:dyDescent="0.2"/>
    <row r="236" spans="1:53" ht="15.75" customHeight="1" x14ac:dyDescent="0.2"/>
    <row r="237" spans="1:53" ht="15.75" customHeight="1" x14ac:dyDescent="0.2"/>
    <row r="238" spans="1:53" ht="15.75" customHeight="1" x14ac:dyDescent="0.2"/>
    <row r="239" spans="1:53" ht="15.75" customHeight="1" x14ac:dyDescent="0.2"/>
    <row r="240" spans="1:5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5">
    <mergeCell ref="V32:X32"/>
    <mergeCell ref="Y32:AA32"/>
    <mergeCell ref="AB32:AD32"/>
    <mergeCell ref="AE32:AG32"/>
    <mergeCell ref="AH32:AJ32"/>
    <mergeCell ref="AK32:AM32"/>
    <mergeCell ref="AN32:AP32"/>
    <mergeCell ref="AQ32:AT32"/>
    <mergeCell ref="V21:X21"/>
    <mergeCell ref="Y21:AA21"/>
    <mergeCell ref="AB21:AD21"/>
    <mergeCell ref="AE21:AG21"/>
    <mergeCell ref="AH21:AJ21"/>
    <mergeCell ref="AK21:AM21"/>
    <mergeCell ref="AN21:AP21"/>
    <mergeCell ref="AQ21:AT21"/>
    <mergeCell ref="V26:X26"/>
    <mergeCell ref="Y26:AA26"/>
    <mergeCell ref="AB26:AD26"/>
    <mergeCell ref="AE26:AG26"/>
    <mergeCell ref="AH26:AJ26"/>
    <mergeCell ref="AK26:AM26"/>
    <mergeCell ref="AN26:AP26"/>
    <mergeCell ref="AQ26:AT26"/>
    <mergeCell ref="V16:X16"/>
    <mergeCell ref="Y16:AA16"/>
    <mergeCell ref="AB16:AD16"/>
    <mergeCell ref="AE16:AG16"/>
    <mergeCell ref="AH16:AJ16"/>
    <mergeCell ref="AK16:AM16"/>
    <mergeCell ref="AN16:AP16"/>
    <mergeCell ref="AQ16:AT16"/>
    <mergeCell ref="A11:A14"/>
    <mergeCell ref="A15:B15"/>
    <mergeCell ref="G16:I16"/>
    <mergeCell ref="J16:L16"/>
    <mergeCell ref="M16:O16"/>
    <mergeCell ref="P16:R16"/>
    <mergeCell ref="S16:U16"/>
    <mergeCell ref="Y34:AA34"/>
    <mergeCell ref="AB34:AD34"/>
    <mergeCell ref="AE34:AG34"/>
    <mergeCell ref="AH34:AJ34"/>
    <mergeCell ref="AK34:AM34"/>
    <mergeCell ref="AN34:AP34"/>
    <mergeCell ref="AQ34:AT34"/>
    <mergeCell ref="AK10:AM10"/>
    <mergeCell ref="AN10:AP10"/>
    <mergeCell ref="Y10:AA10"/>
    <mergeCell ref="AB10:AD10"/>
    <mergeCell ref="AE10:AG10"/>
    <mergeCell ref="AH10:AJ10"/>
    <mergeCell ref="A33:B33"/>
    <mergeCell ref="C34:F34"/>
    <mergeCell ref="G34:I34"/>
    <mergeCell ref="J34:L34"/>
    <mergeCell ref="M34:O34"/>
    <mergeCell ref="P34:R34"/>
    <mergeCell ref="S34:U34"/>
    <mergeCell ref="V34:X34"/>
    <mergeCell ref="V35:X35"/>
    <mergeCell ref="G26:I26"/>
    <mergeCell ref="J26:L26"/>
    <mergeCell ref="M26:O26"/>
    <mergeCell ref="P26:R26"/>
    <mergeCell ref="S26:U26"/>
    <mergeCell ref="A27:A30"/>
    <mergeCell ref="A31:B31"/>
    <mergeCell ref="G32:I32"/>
    <mergeCell ref="J32:L32"/>
    <mergeCell ref="M32:O32"/>
    <mergeCell ref="P32:R32"/>
    <mergeCell ref="S32:U32"/>
    <mergeCell ref="A17:A19"/>
    <mergeCell ref="A20:B20"/>
    <mergeCell ref="G21:I21"/>
    <mergeCell ref="J21:L21"/>
    <mergeCell ref="M21:O21"/>
    <mergeCell ref="P21:R21"/>
    <mergeCell ref="S21:U21"/>
    <mergeCell ref="A22:A24"/>
    <mergeCell ref="A25:B25"/>
    <mergeCell ref="AQ10:AT10"/>
    <mergeCell ref="A1:J1"/>
    <mergeCell ref="K1:AP2"/>
    <mergeCell ref="A2:J2"/>
    <mergeCell ref="A3:A5"/>
    <mergeCell ref="B3:B5"/>
    <mergeCell ref="C3:C5"/>
    <mergeCell ref="D3:F3"/>
    <mergeCell ref="D4:D5"/>
    <mergeCell ref="E4:E5"/>
    <mergeCell ref="A6:A8"/>
    <mergeCell ref="A9:B9"/>
    <mergeCell ref="G10:I10"/>
    <mergeCell ref="J10:L10"/>
    <mergeCell ref="M10:O10"/>
    <mergeCell ref="P10:R10"/>
    <mergeCell ref="S10:U10"/>
    <mergeCell ref="V10:X10"/>
    <mergeCell ref="V4:X4"/>
    <mergeCell ref="Y4:AA4"/>
    <mergeCell ref="F4:F5"/>
    <mergeCell ref="AB4:AD4"/>
    <mergeCell ref="AE4:AG4"/>
    <mergeCell ref="AH4:AJ4"/>
    <mergeCell ref="G3:AP3"/>
    <mergeCell ref="AQ3:AT4"/>
    <mergeCell ref="G4:I4"/>
    <mergeCell ref="J4:L4"/>
    <mergeCell ref="M4:O4"/>
    <mergeCell ref="P4:R4"/>
    <mergeCell ref="S4:U4"/>
    <mergeCell ref="AK4:AM4"/>
    <mergeCell ref="AN4:AP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0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2.625" defaultRowHeight="15" customHeight="1" x14ac:dyDescent="0.2"/>
  <cols>
    <col min="1" max="1" width="4.625" customWidth="1"/>
    <col min="2" max="2" width="3.625" customWidth="1"/>
    <col min="3" max="4" width="3.125" customWidth="1"/>
    <col min="5" max="5" width="2.625" customWidth="1"/>
    <col min="6" max="6" width="2.75" customWidth="1"/>
    <col min="7" max="34" width="3.125" customWidth="1"/>
    <col min="35" max="35" width="3.5" customWidth="1"/>
    <col min="36" max="55" width="3.125" customWidth="1"/>
    <col min="56" max="60" width="3.875" customWidth="1"/>
    <col min="61" max="62" width="3.125" customWidth="1"/>
    <col min="63" max="63" width="3.875" customWidth="1"/>
    <col min="64" max="64" width="3.125" customWidth="1"/>
    <col min="65" max="65" width="3.625" customWidth="1"/>
    <col min="66" max="66" width="2.875" customWidth="1"/>
    <col min="67" max="67" width="4.25" customWidth="1"/>
    <col min="68" max="68" width="4.625" customWidth="1"/>
    <col min="69" max="69" width="4.5" customWidth="1"/>
    <col min="70" max="73" width="3" customWidth="1"/>
    <col min="74" max="76" width="3.125" customWidth="1"/>
  </cols>
  <sheetData>
    <row r="1" spans="1:76" ht="16.5" customHeight="1" x14ac:dyDescent="0.2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6" t="s">
        <v>1</v>
      </c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230" t="s">
        <v>32</v>
      </c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95"/>
      <c r="BL1" s="95"/>
      <c r="BM1" s="95"/>
      <c r="BN1" s="95"/>
      <c r="BO1" s="95"/>
      <c r="BP1" s="2"/>
      <c r="BQ1" s="2"/>
      <c r="BR1" s="2"/>
      <c r="BS1" s="2"/>
      <c r="BT1" s="2"/>
      <c r="BU1" s="2"/>
      <c r="BV1" s="2"/>
      <c r="BW1" s="2"/>
      <c r="BX1" s="2"/>
    </row>
    <row r="2" spans="1:76" ht="27.75" customHeight="1" x14ac:dyDescent="0.2">
      <c r="A2" s="194" t="s">
        <v>33</v>
      </c>
      <c r="B2" s="195"/>
      <c r="C2" s="195"/>
      <c r="D2" s="195"/>
      <c r="E2" s="195"/>
      <c r="F2" s="195"/>
      <c r="G2" s="195"/>
      <c r="H2" s="195"/>
      <c r="I2" s="195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95"/>
      <c r="BL2" s="95"/>
      <c r="BM2" s="95"/>
      <c r="BN2" s="95"/>
      <c r="BO2" s="95"/>
      <c r="BP2" s="2"/>
      <c r="BQ2" s="2"/>
      <c r="BR2" s="2"/>
      <c r="BS2" s="2"/>
      <c r="BT2" s="2"/>
      <c r="BU2" s="2"/>
      <c r="BV2" s="2"/>
      <c r="BW2" s="2"/>
      <c r="BX2" s="2"/>
    </row>
    <row r="3" spans="1:76" ht="16.5" customHeight="1" x14ac:dyDescent="0.2">
      <c r="A3" s="198" t="s">
        <v>34</v>
      </c>
      <c r="B3" s="198" t="s">
        <v>4</v>
      </c>
      <c r="C3" s="180" t="s">
        <v>5</v>
      </c>
      <c r="D3" s="96"/>
      <c r="E3" s="96"/>
      <c r="F3" s="96"/>
      <c r="G3" s="225" t="s">
        <v>35</v>
      </c>
      <c r="H3" s="178"/>
      <c r="I3" s="178"/>
      <c r="J3" s="178"/>
      <c r="K3" s="178"/>
      <c r="L3" s="178"/>
      <c r="M3" s="178"/>
      <c r="N3" s="178"/>
      <c r="O3" s="179"/>
      <c r="P3" s="225" t="s">
        <v>36</v>
      </c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9"/>
      <c r="AK3" s="177" t="s">
        <v>37</v>
      </c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9"/>
      <c r="AZ3" s="229" t="s">
        <v>38</v>
      </c>
      <c r="BA3" s="185"/>
      <c r="BB3" s="226" t="s">
        <v>39</v>
      </c>
      <c r="BC3" s="185"/>
      <c r="BD3" s="227" t="s">
        <v>40</v>
      </c>
      <c r="BE3" s="178"/>
      <c r="BF3" s="178"/>
      <c r="BG3" s="178"/>
      <c r="BH3" s="178"/>
      <c r="BI3" s="178"/>
      <c r="BJ3" s="178"/>
      <c r="BK3" s="178"/>
      <c r="BL3" s="178"/>
      <c r="BM3" s="178"/>
      <c r="BN3" s="179"/>
      <c r="BO3" s="228" t="s">
        <v>41</v>
      </c>
      <c r="BP3" s="184"/>
      <c r="BQ3" s="185"/>
      <c r="BR3" s="2"/>
      <c r="BS3" s="2"/>
      <c r="BT3" s="2"/>
      <c r="BU3" s="2"/>
      <c r="BV3" s="2"/>
      <c r="BW3" s="2"/>
      <c r="BX3" s="2"/>
    </row>
    <row r="4" spans="1:76" ht="27.75" customHeight="1" x14ac:dyDescent="0.2">
      <c r="A4" s="199"/>
      <c r="B4" s="199"/>
      <c r="C4" s="199"/>
      <c r="D4" s="180" t="s">
        <v>7</v>
      </c>
      <c r="E4" s="180" t="s">
        <v>8</v>
      </c>
      <c r="F4" s="180" t="s">
        <v>42</v>
      </c>
      <c r="G4" s="182" t="s">
        <v>43</v>
      </c>
      <c r="H4" s="178"/>
      <c r="I4" s="179"/>
      <c r="J4" s="182" t="s">
        <v>44</v>
      </c>
      <c r="K4" s="178"/>
      <c r="L4" s="179"/>
      <c r="M4" s="182" t="s">
        <v>45</v>
      </c>
      <c r="N4" s="178"/>
      <c r="O4" s="179"/>
      <c r="P4" s="182" t="s">
        <v>46</v>
      </c>
      <c r="Q4" s="178"/>
      <c r="R4" s="179"/>
      <c r="S4" s="182" t="s">
        <v>47</v>
      </c>
      <c r="T4" s="178"/>
      <c r="U4" s="179"/>
      <c r="V4" s="182" t="s">
        <v>48</v>
      </c>
      <c r="W4" s="178"/>
      <c r="X4" s="179"/>
      <c r="Y4" s="182" t="s">
        <v>49</v>
      </c>
      <c r="Z4" s="178"/>
      <c r="AA4" s="179"/>
      <c r="AB4" s="182" t="s">
        <v>50</v>
      </c>
      <c r="AC4" s="178"/>
      <c r="AD4" s="179"/>
      <c r="AE4" s="182" t="s">
        <v>51</v>
      </c>
      <c r="AF4" s="178"/>
      <c r="AG4" s="179"/>
      <c r="AH4" s="182" t="s">
        <v>52</v>
      </c>
      <c r="AI4" s="178"/>
      <c r="AJ4" s="179"/>
      <c r="AK4" s="177" t="s">
        <v>53</v>
      </c>
      <c r="AL4" s="178"/>
      <c r="AM4" s="179"/>
      <c r="AN4" s="177" t="s">
        <v>54</v>
      </c>
      <c r="AO4" s="178"/>
      <c r="AP4" s="179"/>
      <c r="AQ4" s="177" t="s">
        <v>55</v>
      </c>
      <c r="AR4" s="178"/>
      <c r="AS4" s="179"/>
      <c r="AT4" s="177" t="s">
        <v>56</v>
      </c>
      <c r="AU4" s="178"/>
      <c r="AV4" s="179"/>
      <c r="AW4" s="182" t="s">
        <v>57</v>
      </c>
      <c r="AX4" s="178"/>
      <c r="AY4" s="179"/>
      <c r="AZ4" s="186"/>
      <c r="BA4" s="188"/>
      <c r="BB4" s="186"/>
      <c r="BC4" s="188"/>
      <c r="BD4" s="212" t="s">
        <v>58</v>
      </c>
      <c r="BE4" s="178"/>
      <c r="BF4" s="178"/>
      <c r="BG4" s="179"/>
      <c r="BH4" s="212" t="s">
        <v>59</v>
      </c>
      <c r="BI4" s="178"/>
      <c r="BJ4" s="178"/>
      <c r="BK4" s="179"/>
      <c r="BL4" s="212" t="s">
        <v>60</v>
      </c>
      <c r="BM4" s="178"/>
      <c r="BN4" s="179"/>
      <c r="BO4" s="186"/>
      <c r="BP4" s="187"/>
      <c r="BQ4" s="188"/>
      <c r="BR4" s="2"/>
      <c r="BS4" s="2"/>
      <c r="BT4" s="2"/>
      <c r="BU4" s="2"/>
      <c r="BV4" s="2"/>
      <c r="BW4" s="2"/>
      <c r="BX4" s="2"/>
    </row>
    <row r="5" spans="1:76" ht="14.25" customHeight="1" x14ac:dyDescent="0.2">
      <c r="A5" s="181"/>
      <c r="B5" s="181"/>
      <c r="C5" s="181"/>
      <c r="D5" s="181"/>
      <c r="E5" s="181"/>
      <c r="F5" s="181"/>
      <c r="G5" s="96" t="s">
        <v>61</v>
      </c>
      <c r="H5" s="97" t="s">
        <v>62</v>
      </c>
      <c r="I5" s="96" t="s">
        <v>24</v>
      </c>
      <c r="J5" s="96" t="s">
        <v>61</v>
      </c>
      <c r="K5" s="97" t="s">
        <v>62</v>
      </c>
      <c r="L5" s="96" t="s">
        <v>24</v>
      </c>
      <c r="M5" s="96" t="s">
        <v>61</v>
      </c>
      <c r="N5" s="97" t="s">
        <v>62</v>
      </c>
      <c r="O5" s="96" t="s">
        <v>24</v>
      </c>
      <c r="P5" s="96" t="s">
        <v>61</v>
      </c>
      <c r="Q5" s="97" t="s">
        <v>62</v>
      </c>
      <c r="R5" s="96" t="s">
        <v>24</v>
      </c>
      <c r="S5" s="96" t="s">
        <v>61</v>
      </c>
      <c r="T5" s="97" t="s">
        <v>62</v>
      </c>
      <c r="U5" s="96" t="s">
        <v>24</v>
      </c>
      <c r="V5" s="96" t="s">
        <v>61</v>
      </c>
      <c r="W5" s="97" t="s">
        <v>62</v>
      </c>
      <c r="X5" s="96" t="s">
        <v>24</v>
      </c>
      <c r="Y5" s="96" t="s">
        <v>61</v>
      </c>
      <c r="Z5" s="97" t="s">
        <v>62</v>
      </c>
      <c r="AA5" s="96" t="s">
        <v>24</v>
      </c>
      <c r="AB5" s="96" t="s">
        <v>61</v>
      </c>
      <c r="AC5" s="97" t="s">
        <v>62</v>
      </c>
      <c r="AD5" s="96" t="s">
        <v>24</v>
      </c>
      <c r="AE5" s="96" t="s">
        <v>61</v>
      </c>
      <c r="AF5" s="97" t="s">
        <v>62</v>
      </c>
      <c r="AG5" s="96" t="s">
        <v>24</v>
      </c>
      <c r="AH5" s="96" t="s">
        <v>61</v>
      </c>
      <c r="AI5" s="97" t="s">
        <v>62</v>
      </c>
      <c r="AJ5" s="96" t="s">
        <v>24</v>
      </c>
      <c r="AK5" s="96" t="s">
        <v>61</v>
      </c>
      <c r="AL5" s="97" t="s">
        <v>62</v>
      </c>
      <c r="AM5" s="96" t="s">
        <v>24</v>
      </c>
      <c r="AN5" s="96" t="s">
        <v>61</v>
      </c>
      <c r="AO5" s="97" t="s">
        <v>62</v>
      </c>
      <c r="AP5" s="96" t="s">
        <v>24</v>
      </c>
      <c r="AQ5" s="96" t="s">
        <v>61</v>
      </c>
      <c r="AR5" s="97" t="s">
        <v>62</v>
      </c>
      <c r="AS5" s="96" t="s">
        <v>24</v>
      </c>
      <c r="AT5" s="96" t="s">
        <v>61</v>
      </c>
      <c r="AU5" s="97" t="s">
        <v>62</v>
      </c>
      <c r="AV5" s="96" t="s">
        <v>24</v>
      </c>
      <c r="AW5" s="96" t="s">
        <v>61</v>
      </c>
      <c r="AX5" s="97" t="s">
        <v>62</v>
      </c>
      <c r="AY5" s="96" t="s">
        <v>24</v>
      </c>
      <c r="AZ5" s="96" t="s">
        <v>63</v>
      </c>
      <c r="BA5" s="97" t="s">
        <v>64</v>
      </c>
      <c r="BB5" s="96" t="s">
        <v>63</v>
      </c>
      <c r="BC5" s="97" t="s">
        <v>64</v>
      </c>
      <c r="BD5" s="97" t="s">
        <v>65</v>
      </c>
      <c r="BE5" s="97" t="s">
        <v>66</v>
      </c>
      <c r="BF5" s="98" t="s">
        <v>67</v>
      </c>
      <c r="BG5" s="96" t="s">
        <v>68</v>
      </c>
      <c r="BH5" s="97" t="s">
        <v>65</v>
      </c>
      <c r="BI5" s="97" t="s">
        <v>66</v>
      </c>
      <c r="BJ5" s="98" t="s">
        <v>67</v>
      </c>
      <c r="BK5" s="96" t="s">
        <v>68</v>
      </c>
      <c r="BL5" s="97" t="s">
        <v>66</v>
      </c>
      <c r="BM5" s="98" t="s">
        <v>67</v>
      </c>
      <c r="BN5" s="98" t="s">
        <v>68</v>
      </c>
      <c r="BO5" s="97" t="s">
        <v>69</v>
      </c>
      <c r="BP5" s="96" t="s">
        <v>70</v>
      </c>
      <c r="BQ5" s="96" t="s">
        <v>71</v>
      </c>
      <c r="BR5" s="2"/>
      <c r="BS5" s="2"/>
      <c r="BT5" s="2"/>
      <c r="BU5" s="2"/>
      <c r="BV5" s="2"/>
      <c r="BW5" s="2"/>
      <c r="BX5" s="2"/>
    </row>
    <row r="6" spans="1:76" ht="16.5" customHeight="1" x14ac:dyDescent="0.2">
      <c r="A6" s="232">
        <v>1</v>
      </c>
      <c r="B6" s="99" t="s">
        <v>26</v>
      </c>
      <c r="C6" s="100">
        <v>38</v>
      </c>
      <c r="D6" s="100">
        <v>15</v>
      </c>
      <c r="E6" s="100">
        <v>4</v>
      </c>
      <c r="F6" s="100">
        <v>1</v>
      </c>
      <c r="G6" s="100">
        <v>25</v>
      </c>
      <c r="H6" s="100">
        <v>13</v>
      </c>
      <c r="I6" s="101"/>
      <c r="J6" s="100">
        <v>25</v>
      </c>
      <c r="K6" s="100">
        <v>13</v>
      </c>
      <c r="L6" s="101"/>
      <c r="M6" s="100">
        <v>25</v>
      </c>
      <c r="N6" s="100">
        <v>13</v>
      </c>
      <c r="O6" s="101"/>
      <c r="P6" s="100">
        <v>25</v>
      </c>
      <c r="Q6" s="100">
        <v>10</v>
      </c>
      <c r="R6" s="100">
        <v>3</v>
      </c>
      <c r="S6" s="100">
        <v>30</v>
      </c>
      <c r="T6" s="100">
        <v>6</v>
      </c>
      <c r="U6" s="100">
        <v>2</v>
      </c>
      <c r="V6" s="100">
        <v>30</v>
      </c>
      <c r="W6" s="100">
        <v>8</v>
      </c>
      <c r="X6" s="101"/>
      <c r="Y6" s="100">
        <v>30</v>
      </c>
      <c r="Z6" s="100">
        <v>8</v>
      </c>
      <c r="AA6" s="101"/>
      <c r="AB6" s="100">
        <v>30</v>
      </c>
      <c r="AC6" s="100">
        <v>8</v>
      </c>
      <c r="AD6" s="101"/>
      <c r="AE6" s="100">
        <v>30</v>
      </c>
      <c r="AF6" s="100">
        <v>8</v>
      </c>
      <c r="AG6" s="101"/>
      <c r="AH6" s="100">
        <v>30</v>
      </c>
      <c r="AI6" s="100">
        <v>8</v>
      </c>
      <c r="AJ6" s="101"/>
      <c r="AK6" s="100">
        <v>32</v>
      </c>
      <c r="AL6" s="100">
        <v>6</v>
      </c>
      <c r="AM6" s="101"/>
      <c r="AN6" s="100">
        <v>32</v>
      </c>
      <c r="AO6" s="100">
        <v>6</v>
      </c>
      <c r="AP6" s="101"/>
      <c r="AQ6" s="100">
        <v>30</v>
      </c>
      <c r="AR6" s="100">
        <v>8</v>
      </c>
      <c r="AS6" s="101"/>
      <c r="AT6" s="100">
        <v>32</v>
      </c>
      <c r="AU6" s="100">
        <v>6</v>
      </c>
      <c r="AV6" s="101"/>
      <c r="AW6" s="100">
        <v>30</v>
      </c>
      <c r="AX6" s="100">
        <v>8</v>
      </c>
      <c r="AY6" s="101"/>
      <c r="AZ6" s="100">
        <v>35</v>
      </c>
      <c r="BA6" s="101"/>
      <c r="BB6" s="100">
        <v>3</v>
      </c>
      <c r="BC6" s="101"/>
      <c r="BD6" s="101"/>
      <c r="BE6" s="100">
        <v>2</v>
      </c>
      <c r="BF6" s="100">
        <v>5</v>
      </c>
      <c r="BG6" s="100">
        <v>8</v>
      </c>
      <c r="BH6" s="101"/>
      <c r="BI6" s="101"/>
      <c r="BJ6" s="101"/>
      <c r="BK6" s="101"/>
      <c r="BL6" s="100">
        <v>1</v>
      </c>
      <c r="BM6" s="100">
        <v>5</v>
      </c>
      <c r="BN6" s="100">
        <v>10</v>
      </c>
      <c r="BO6" s="100">
        <v>15</v>
      </c>
      <c r="BP6" s="100">
        <v>10</v>
      </c>
      <c r="BQ6" s="100">
        <v>3</v>
      </c>
      <c r="BR6" s="2"/>
      <c r="BS6" s="2"/>
      <c r="BT6" s="2"/>
      <c r="BU6" s="2"/>
      <c r="BV6" s="2"/>
      <c r="BW6" s="2"/>
      <c r="BX6" s="2"/>
    </row>
    <row r="7" spans="1:76" ht="16.5" customHeight="1" x14ac:dyDescent="0.2">
      <c r="A7" s="199"/>
      <c r="B7" s="99" t="s">
        <v>27</v>
      </c>
      <c r="C7" s="100">
        <v>36</v>
      </c>
      <c r="D7" s="100">
        <v>15</v>
      </c>
      <c r="E7" s="100">
        <v>6</v>
      </c>
      <c r="F7" s="100">
        <v>4</v>
      </c>
      <c r="G7" s="100">
        <v>24</v>
      </c>
      <c r="H7" s="100">
        <v>12</v>
      </c>
      <c r="I7" s="101"/>
      <c r="J7" s="100">
        <v>24</v>
      </c>
      <c r="K7" s="100">
        <v>12</v>
      </c>
      <c r="L7" s="101"/>
      <c r="M7" s="100">
        <v>24</v>
      </c>
      <c r="N7" s="100">
        <v>12</v>
      </c>
      <c r="O7" s="101"/>
      <c r="P7" s="100">
        <v>24</v>
      </c>
      <c r="Q7" s="100">
        <v>10</v>
      </c>
      <c r="R7" s="100">
        <v>2</v>
      </c>
      <c r="S7" s="100">
        <v>24</v>
      </c>
      <c r="T7" s="100">
        <v>11</v>
      </c>
      <c r="U7" s="100">
        <v>1</v>
      </c>
      <c r="V7" s="100">
        <v>26</v>
      </c>
      <c r="W7" s="100">
        <v>10</v>
      </c>
      <c r="X7" s="101"/>
      <c r="Y7" s="100">
        <v>25</v>
      </c>
      <c r="Z7" s="100">
        <v>11</v>
      </c>
      <c r="AA7" s="101"/>
      <c r="AB7" s="100">
        <v>25</v>
      </c>
      <c r="AC7" s="100">
        <v>11</v>
      </c>
      <c r="AD7" s="101"/>
      <c r="AE7" s="100">
        <v>25</v>
      </c>
      <c r="AF7" s="100">
        <v>11</v>
      </c>
      <c r="AG7" s="101"/>
      <c r="AH7" s="100">
        <v>25</v>
      </c>
      <c r="AI7" s="100">
        <v>11</v>
      </c>
      <c r="AJ7" s="101"/>
      <c r="AK7" s="100">
        <v>30</v>
      </c>
      <c r="AL7" s="100">
        <v>6</v>
      </c>
      <c r="AM7" s="101"/>
      <c r="AN7" s="100">
        <v>30</v>
      </c>
      <c r="AO7" s="100">
        <v>6</v>
      </c>
      <c r="AP7" s="101"/>
      <c r="AQ7" s="100">
        <v>28</v>
      </c>
      <c r="AR7" s="100">
        <v>8</v>
      </c>
      <c r="AS7" s="101"/>
      <c r="AT7" s="100">
        <v>28</v>
      </c>
      <c r="AU7" s="100">
        <v>8</v>
      </c>
      <c r="AV7" s="101"/>
      <c r="AW7" s="100">
        <v>28</v>
      </c>
      <c r="AX7" s="100">
        <v>8</v>
      </c>
      <c r="AY7" s="101"/>
      <c r="AZ7" s="100">
        <v>35</v>
      </c>
      <c r="BA7" s="101"/>
      <c r="BB7" s="100">
        <v>1</v>
      </c>
      <c r="BC7" s="101"/>
      <c r="BD7" s="101"/>
      <c r="BE7" s="100">
        <v>3</v>
      </c>
      <c r="BF7" s="100">
        <v>5</v>
      </c>
      <c r="BG7" s="100">
        <v>10</v>
      </c>
      <c r="BH7" s="101"/>
      <c r="BI7" s="102"/>
      <c r="BJ7" s="101"/>
      <c r="BK7" s="101"/>
      <c r="BL7" s="103">
        <v>2</v>
      </c>
      <c r="BM7" s="100">
        <v>5</v>
      </c>
      <c r="BN7" s="100">
        <v>10</v>
      </c>
      <c r="BO7" s="100">
        <v>14</v>
      </c>
      <c r="BP7" s="100">
        <v>10</v>
      </c>
      <c r="BQ7" s="100">
        <v>3</v>
      </c>
      <c r="BR7" s="2"/>
      <c r="BS7" s="2"/>
      <c r="BT7" s="2"/>
      <c r="BU7" s="2"/>
      <c r="BV7" s="2"/>
      <c r="BW7" s="2"/>
      <c r="BX7" s="2"/>
    </row>
    <row r="8" spans="1:76" ht="16.5" customHeight="1" x14ac:dyDescent="0.2">
      <c r="A8" s="199"/>
      <c r="B8" s="99" t="s">
        <v>28</v>
      </c>
      <c r="C8" s="100">
        <v>30</v>
      </c>
      <c r="D8" s="100">
        <v>11</v>
      </c>
      <c r="E8" s="100">
        <v>0</v>
      </c>
      <c r="F8" s="100">
        <v>0</v>
      </c>
      <c r="G8" s="100">
        <v>20</v>
      </c>
      <c r="H8" s="100">
        <v>10</v>
      </c>
      <c r="I8" s="101"/>
      <c r="J8" s="100">
        <v>20</v>
      </c>
      <c r="K8" s="100">
        <v>10</v>
      </c>
      <c r="L8" s="101"/>
      <c r="M8" s="100">
        <v>20</v>
      </c>
      <c r="N8" s="100">
        <v>10</v>
      </c>
      <c r="O8" s="101"/>
      <c r="P8" s="100">
        <v>15</v>
      </c>
      <c r="Q8" s="100">
        <v>13</v>
      </c>
      <c r="R8" s="100">
        <v>2</v>
      </c>
      <c r="S8" s="100">
        <v>18</v>
      </c>
      <c r="T8" s="100">
        <v>10</v>
      </c>
      <c r="U8" s="100">
        <v>2</v>
      </c>
      <c r="V8" s="100">
        <v>18</v>
      </c>
      <c r="W8" s="100">
        <v>12</v>
      </c>
      <c r="X8" s="101"/>
      <c r="Y8" s="100">
        <v>18</v>
      </c>
      <c r="Z8" s="100">
        <v>12</v>
      </c>
      <c r="AA8" s="101"/>
      <c r="AB8" s="100">
        <v>18</v>
      </c>
      <c r="AC8" s="100">
        <v>12</v>
      </c>
      <c r="AD8" s="101"/>
      <c r="AE8" s="100">
        <v>18</v>
      </c>
      <c r="AF8" s="100">
        <v>12</v>
      </c>
      <c r="AG8" s="101"/>
      <c r="AH8" s="100">
        <v>18</v>
      </c>
      <c r="AI8" s="100">
        <v>12</v>
      </c>
      <c r="AJ8" s="101"/>
      <c r="AK8" s="100">
        <v>20</v>
      </c>
      <c r="AL8" s="100">
        <v>10</v>
      </c>
      <c r="AM8" s="100"/>
      <c r="AN8" s="100">
        <v>20</v>
      </c>
      <c r="AO8" s="100">
        <v>10</v>
      </c>
      <c r="AP8" s="101"/>
      <c r="AQ8" s="100">
        <v>20</v>
      </c>
      <c r="AR8" s="100">
        <v>10</v>
      </c>
      <c r="AS8" s="101"/>
      <c r="AT8" s="100">
        <v>20</v>
      </c>
      <c r="AU8" s="100">
        <v>10</v>
      </c>
      <c r="AV8" s="101"/>
      <c r="AW8" s="100">
        <v>20</v>
      </c>
      <c r="AX8" s="100">
        <v>10</v>
      </c>
      <c r="AY8" s="101"/>
      <c r="AZ8" s="100">
        <v>28</v>
      </c>
      <c r="BA8" s="101"/>
      <c r="BB8" s="100">
        <v>2</v>
      </c>
      <c r="BC8" s="101"/>
      <c r="BD8" s="101"/>
      <c r="BE8" s="100">
        <v>1</v>
      </c>
      <c r="BF8" s="100">
        <v>3</v>
      </c>
      <c r="BG8" s="100">
        <v>5</v>
      </c>
      <c r="BH8" s="101"/>
      <c r="BI8" s="102"/>
      <c r="BJ8" s="101"/>
      <c r="BK8" s="101"/>
      <c r="BL8" s="103">
        <v>1</v>
      </c>
      <c r="BM8" s="100">
        <v>2</v>
      </c>
      <c r="BN8" s="100">
        <v>7</v>
      </c>
      <c r="BO8" s="100">
        <v>10</v>
      </c>
      <c r="BP8" s="100">
        <v>7</v>
      </c>
      <c r="BQ8" s="101"/>
      <c r="BR8" s="2"/>
      <c r="BS8" s="2"/>
      <c r="BT8" s="2"/>
      <c r="BU8" s="2"/>
      <c r="BV8" s="2"/>
      <c r="BW8" s="2"/>
      <c r="BX8" s="2"/>
    </row>
    <row r="9" spans="1:76" ht="16.5" customHeight="1" x14ac:dyDescent="0.2">
      <c r="A9" s="202" t="s">
        <v>29</v>
      </c>
      <c r="B9" s="179"/>
      <c r="C9" s="104">
        <f t="shared" ref="C9:AZ9" si="0">SUM(C6:C8)</f>
        <v>104</v>
      </c>
      <c r="D9" s="104">
        <f t="shared" si="0"/>
        <v>41</v>
      </c>
      <c r="E9" s="104">
        <f t="shared" si="0"/>
        <v>10</v>
      </c>
      <c r="F9" s="104">
        <f t="shared" si="0"/>
        <v>5</v>
      </c>
      <c r="G9" s="104">
        <f t="shared" si="0"/>
        <v>69</v>
      </c>
      <c r="H9" s="104">
        <f t="shared" si="0"/>
        <v>35</v>
      </c>
      <c r="I9" s="104">
        <f t="shared" si="0"/>
        <v>0</v>
      </c>
      <c r="J9" s="104">
        <f t="shared" si="0"/>
        <v>69</v>
      </c>
      <c r="K9" s="104">
        <f t="shared" si="0"/>
        <v>35</v>
      </c>
      <c r="L9" s="104">
        <f t="shared" si="0"/>
        <v>0</v>
      </c>
      <c r="M9" s="104">
        <f t="shared" si="0"/>
        <v>69</v>
      </c>
      <c r="N9" s="104">
        <f t="shared" si="0"/>
        <v>35</v>
      </c>
      <c r="O9" s="104">
        <f t="shared" si="0"/>
        <v>0</v>
      </c>
      <c r="P9" s="104">
        <f t="shared" si="0"/>
        <v>64</v>
      </c>
      <c r="Q9" s="104">
        <f t="shared" si="0"/>
        <v>33</v>
      </c>
      <c r="R9" s="104">
        <f t="shared" si="0"/>
        <v>7</v>
      </c>
      <c r="S9" s="104">
        <f t="shared" si="0"/>
        <v>72</v>
      </c>
      <c r="T9" s="104">
        <f t="shared" si="0"/>
        <v>27</v>
      </c>
      <c r="U9" s="104">
        <f t="shared" si="0"/>
        <v>5</v>
      </c>
      <c r="V9" s="104">
        <f t="shared" si="0"/>
        <v>74</v>
      </c>
      <c r="W9" s="104">
        <f t="shared" si="0"/>
        <v>30</v>
      </c>
      <c r="X9" s="104">
        <f t="shared" si="0"/>
        <v>0</v>
      </c>
      <c r="Y9" s="104">
        <f t="shared" si="0"/>
        <v>73</v>
      </c>
      <c r="Z9" s="104">
        <f t="shared" si="0"/>
        <v>31</v>
      </c>
      <c r="AA9" s="104">
        <f t="shared" si="0"/>
        <v>0</v>
      </c>
      <c r="AB9" s="104">
        <f t="shared" si="0"/>
        <v>73</v>
      </c>
      <c r="AC9" s="104">
        <f t="shared" si="0"/>
        <v>31</v>
      </c>
      <c r="AD9" s="104">
        <f t="shared" si="0"/>
        <v>0</v>
      </c>
      <c r="AE9" s="104">
        <f t="shared" si="0"/>
        <v>73</v>
      </c>
      <c r="AF9" s="104">
        <f t="shared" si="0"/>
        <v>31</v>
      </c>
      <c r="AG9" s="104">
        <f t="shared" si="0"/>
        <v>0</v>
      </c>
      <c r="AH9" s="104">
        <f t="shared" si="0"/>
        <v>73</v>
      </c>
      <c r="AI9" s="104">
        <f t="shared" si="0"/>
        <v>31</v>
      </c>
      <c r="AJ9" s="104">
        <f t="shared" si="0"/>
        <v>0</v>
      </c>
      <c r="AK9" s="104">
        <f t="shared" si="0"/>
        <v>82</v>
      </c>
      <c r="AL9" s="104">
        <f t="shared" si="0"/>
        <v>22</v>
      </c>
      <c r="AM9" s="104">
        <f t="shared" si="0"/>
        <v>0</v>
      </c>
      <c r="AN9" s="104">
        <f t="shared" si="0"/>
        <v>82</v>
      </c>
      <c r="AO9" s="104">
        <f t="shared" si="0"/>
        <v>22</v>
      </c>
      <c r="AP9" s="104">
        <f t="shared" si="0"/>
        <v>0</v>
      </c>
      <c r="AQ9" s="104">
        <f t="shared" si="0"/>
        <v>78</v>
      </c>
      <c r="AR9" s="104">
        <f t="shared" si="0"/>
        <v>26</v>
      </c>
      <c r="AS9" s="104">
        <f t="shared" si="0"/>
        <v>0</v>
      </c>
      <c r="AT9" s="104">
        <f t="shared" si="0"/>
        <v>80</v>
      </c>
      <c r="AU9" s="104">
        <f t="shared" si="0"/>
        <v>24</v>
      </c>
      <c r="AV9" s="104">
        <f t="shared" si="0"/>
        <v>0</v>
      </c>
      <c r="AW9" s="104">
        <f t="shared" si="0"/>
        <v>78</v>
      </c>
      <c r="AX9" s="104">
        <f t="shared" si="0"/>
        <v>26</v>
      </c>
      <c r="AY9" s="104">
        <f t="shared" si="0"/>
        <v>0</v>
      </c>
      <c r="AZ9" s="104">
        <f t="shared" si="0"/>
        <v>98</v>
      </c>
      <c r="BA9" s="104"/>
      <c r="BB9" s="104">
        <f>SUM(BB6:BB8)</f>
        <v>6</v>
      </c>
      <c r="BC9" s="104"/>
      <c r="BD9" s="104">
        <f t="shared" ref="BD9:BQ9" si="1">SUM(BD6:BD8)</f>
        <v>0</v>
      </c>
      <c r="BE9" s="104">
        <f t="shared" si="1"/>
        <v>6</v>
      </c>
      <c r="BF9" s="104">
        <f t="shared" si="1"/>
        <v>13</v>
      </c>
      <c r="BG9" s="104">
        <f t="shared" si="1"/>
        <v>23</v>
      </c>
      <c r="BH9" s="104">
        <f t="shared" si="1"/>
        <v>0</v>
      </c>
      <c r="BI9" s="104">
        <f t="shared" si="1"/>
        <v>0</v>
      </c>
      <c r="BJ9" s="104">
        <f t="shared" si="1"/>
        <v>0</v>
      </c>
      <c r="BK9" s="104">
        <f t="shared" si="1"/>
        <v>0</v>
      </c>
      <c r="BL9" s="104">
        <f t="shared" si="1"/>
        <v>4</v>
      </c>
      <c r="BM9" s="104">
        <f t="shared" si="1"/>
        <v>12</v>
      </c>
      <c r="BN9" s="104">
        <f t="shared" si="1"/>
        <v>27</v>
      </c>
      <c r="BO9" s="104">
        <f t="shared" si="1"/>
        <v>39</v>
      </c>
      <c r="BP9" s="104">
        <f t="shared" si="1"/>
        <v>27</v>
      </c>
      <c r="BQ9" s="104">
        <f t="shared" si="1"/>
        <v>6</v>
      </c>
      <c r="BR9" s="2"/>
      <c r="BS9" s="2"/>
      <c r="BT9" s="2"/>
      <c r="BU9" s="2"/>
      <c r="BV9" s="2"/>
      <c r="BW9" s="2"/>
      <c r="BX9" s="2"/>
    </row>
    <row r="10" spans="1:76" ht="16.5" customHeight="1" x14ac:dyDescent="0.2">
      <c r="A10" s="233"/>
      <c r="B10" s="178"/>
      <c r="C10" s="178"/>
      <c r="D10" s="178"/>
      <c r="E10" s="178"/>
      <c r="F10" s="179"/>
      <c r="G10" s="231">
        <f>SUM(G9:I9)</f>
        <v>104</v>
      </c>
      <c r="H10" s="178"/>
      <c r="I10" s="179"/>
      <c r="J10" s="231">
        <f>J9+K9+L9</f>
        <v>104</v>
      </c>
      <c r="K10" s="178"/>
      <c r="L10" s="179"/>
      <c r="M10" s="231">
        <f>M9+N9+O9</f>
        <v>104</v>
      </c>
      <c r="N10" s="178"/>
      <c r="O10" s="179"/>
      <c r="P10" s="231">
        <f>P9+Q9+R9</f>
        <v>104</v>
      </c>
      <c r="Q10" s="178"/>
      <c r="R10" s="179"/>
      <c r="S10" s="231">
        <f>S9+T9+U9</f>
        <v>104</v>
      </c>
      <c r="T10" s="178"/>
      <c r="U10" s="179"/>
      <c r="V10" s="231">
        <f>V9+W9+X9</f>
        <v>104</v>
      </c>
      <c r="W10" s="178"/>
      <c r="X10" s="179"/>
      <c r="Y10" s="231">
        <f>Y9+Z9+AA9</f>
        <v>104</v>
      </c>
      <c r="Z10" s="178"/>
      <c r="AA10" s="179"/>
      <c r="AB10" s="231">
        <f>AB9+AC9+AD9</f>
        <v>104</v>
      </c>
      <c r="AC10" s="178"/>
      <c r="AD10" s="179"/>
      <c r="AE10" s="231">
        <f>AE9+AF9+AG9</f>
        <v>104</v>
      </c>
      <c r="AF10" s="178"/>
      <c r="AG10" s="179"/>
      <c r="AH10" s="231">
        <f>AH9+AI9+AJ9</f>
        <v>104</v>
      </c>
      <c r="AI10" s="178"/>
      <c r="AJ10" s="179"/>
      <c r="AK10" s="231">
        <f>AK9+AL9+AM9</f>
        <v>104</v>
      </c>
      <c r="AL10" s="178"/>
      <c r="AM10" s="179"/>
      <c r="AN10" s="231">
        <f>AN9+AO9+AP9</f>
        <v>104</v>
      </c>
      <c r="AO10" s="178"/>
      <c r="AP10" s="179"/>
      <c r="AQ10" s="231">
        <f>AQ9+AR9+AS9</f>
        <v>104</v>
      </c>
      <c r="AR10" s="178"/>
      <c r="AS10" s="179"/>
      <c r="AT10" s="231">
        <f>AT9+AU9+AV9</f>
        <v>104</v>
      </c>
      <c r="AU10" s="178"/>
      <c r="AV10" s="179"/>
      <c r="AW10" s="231">
        <f>AW9+AX9+AY9</f>
        <v>104</v>
      </c>
      <c r="AX10" s="178"/>
      <c r="AY10" s="179"/>
      <c r="AZ10" s="231">
        <f>AZ9+BB9</f>
        <v>104</v>
      </c>
      <c r="BA10" s="178"/>
      <c r="BB10" s="178"/>
      <c r="BC10" s="179"/>
      <c r="BD10" s="105"/>
      <c r="BE10" s="105"/>
      <c r="BF10" s="105"/>
      <c r="BG10" s="105"/>
      <c r="BH10" s="234"/>
      <c r="BI10" s="178"/>
      <c r="BJ10" s="178"/>
      <c r="BK10" s="178"/>
      <c r="BL10" s="178"/>
      <c r="BM10" s="178"/>
      <c r="BN10" s="178"/>
      <c r="BO10" s="178"/>
      <c r="BP10" s="178"/>
      <c r="BQ10" s="235"/>
      <c r="BR10" s="2"/>
      <c r="BS10" s="2"/>
      <c r="BT10" s="2"/>
      <c r="BU10" s="2"/>
      <c r="BV10" s="2"/>
      <c r="BW10" s="2"/>
      <c r="BX10" s="2"/>
    </row>
    <row r="11" spans="1:76" ht="16.5" customHeight="1" x14ac:dyDescent="0.2">
      <c r="A11" s="240">
        <v>2</v>
      </c>
      <c r="B11" s="99" t="s">
        <v>26</v>
      </c>
      <c r="C11" s="106">
        <v>31</v>
      </c>
      <c r="D11" s="106">
        <v>14</v>
      </c>
      <c r="E11" s="106">
        <v>4</v>
      </c>
      <c r="F11" s="107"/>
      <c r="G11" s="106">
        <v>20</v>
      </c>
      <c r="H11" s="106">
        <v>11</v>
      </c>
      <c r="I11" s="107"/>
      <c r="J11" s="106">
        <v>20</v>
      </c>
      <c r="K11" s="106">
        <v>11</v>
      </c>
      <c r="L11" s="107"/>
      <c r="M11" s="106">
        <v>16</v>
      </c>
      <c r="N11" s="106">
        <v>15</v>
      </c>
      <c r="O11" s="107"/>
      <c r="P11" s="106">
        <v>12</v>
      </c>
      <c r="Q11" s="106">
        <v>18</v>
      </c>
      <c r="R11" s="106">
        <v>1</v>
      </c>
      <c r="S11" s="106">
        <v>15</v>
      </c>
      <c r="T11" s="106">
        <v>16</v>
      </c>
      <c r="U11" s="107"/>
      <c r="V11" s="106">
        <v>15</v>
      </c>
      <c r="W11" s="106">
        <v>16</v>
      </c>
      <c r="X11" s="107"/>
      <c r="Y11" s="106">
        <v>13</v>
      </c>
      <c r="Z11" s="106">
        <v>18</v>
      </c>
      <c r="AA11" s="107"/>
      <c r="AB11" s="106">
        <v>12</v>
      </c>
      <c r="AC11" s="106">
        <v>19</v>
      </c>
      <c r="AD11" s="107"/>
      <c r="AE11" s="106">
        <v>14</v>
      </c>
      <c r="AF11" s="106">
        <v>17</v>
      </c>
      <c r="AG11" s="107"/>
      <c r="AH11" s="106">
        <v>15</v>
      </c>
      <c r="AI11" s="106">
        <v>16</v>
      </c>
      <c r="AJ11" s="107"/>
      <c r="AK11" s="106">
        <v>20</v>
      </c>
      <c r="AL11" s="106">
        <v>11</v>
      </c>
      <c r="AM11" s="107"/>
      <c r="AN11" s="106">
        <v>20</v>
      </c>
      <c r="AO11" s="106">
        <v>11</v>
      </c>
      <c r="AP11" s="107"/>
      <c r="AQ11" s="106">
        <v>15</v>
      </c>
      <c r="AR11" s="106">
        <v>16</v>
      </c>
      <c r="AS11" s="107"/>
      <c r="AT11" s="106">
        <v>16</v>
      </c>
      <c r="AU11" s="106">
        <v>15</v>
      </c>
      <c r="AV11" s="107"/>
      <c r="AW11" s="106">
        <v>16</v>
      </c>
      <c r="AX11" s="106">
        <v>15</v>
      </c>
      <c r="AY11" s="107"/>
      <c r="AZ11" s="106">
        <v>30</v>
      </c>
      <c r="BA11" s="108"/>
      <c r="BB11" s="106">
        <v>1</v>
      </c>
      <c r="BC11" s="107"/>
      <c r="BD11" s="107"/>
      <c r="BE11" s="106">
        <v>1</v>
      </c>
      <c r="BF11" s="106">
        <v>2</v>
      </c>
      <c r="BG11" s="106">
        <v>4</v>
      </c>
      <c r="BH11" s="107"/>
      <c r="BI11" s="107"/>
      <c r="BJ11" s="107"/>
      <c r="BK11" s="107"/>
      <c r="BL11" s="106">
        <v>2</v>
      </c>
      <c r="BM11" s="106">
        <v>3</v>
      </c>
      <c r="BN11" s="106">
        <v>5</v>
      </c>
      <c r="BO11" s="106">
        <v>8</v>
      </c>
      <c r="BP11" s="106">
        <v>5</v>
      </c>
      <c r="BQ11" s="106">
        <v>2</v>
      </c>
      <c r="BR11" s="2"/>
      <c r="BS11" s="2"/>
      <c r="BT11" s="2"/>
      <c r="BU11" s="2"/>
      <c r="BV11" s="2"/>
      <c r="BW11" s="2"/>
      <c r="BX11" s="2"/>
    </row>
    <row r="12" spans="1:76" ht="16.5" customHeight="1" x14ac:dyDescent="0.2">
      <c r="A12" s="199"/>
      <c r="B12" s="99" t="s">
        <v>27</v>
      </c>
      <c r="C12" s="106">
        <v>36</v>
      </c>
      <c r="D12" s="106">
        <v>13</v>
      </c>
      <c r="E12" s="106">
        <v>2</v>
      </c>
      <c r="F12" s="107"/>
      <c r="G12" s="106">
        <v>22</v>
      </c>
      <c r="H12" s="106">
        <v>14</v>
      </c>
      <c r="I12" s="107"/>
      <c r="J12" s="106">
        <v>22</v>
      </c>
      <c r="K12" s="106">
        <v>14</v>
      </c>
      <c r="L12" s="107"/>
      <c r="M12" s="106">
        <v>18</v>
      </c>
      <c r="N12" s="106">
        <v>18</v>
      </c>
      <c r="O12" s="107"/>
      <c r="P12" s="106">
        <v>15</v>
      </c>
      <c r="Q12" s="106">
        <v>20</v>
      </c>
      <c r="R12" s="106">
        <v>1</v>
      </c>
      <c r="S12" s="106">
        <v>17</v>
      </c>
      <c r="T12" s="106">
        <v>19</v>
      </c>
      <c r="U12" s="107"/>
      <c r="V12" s="106">
        <v>14</v>
      </c>
      <c r="W12" s="106">
        <v>22</v>
      </c>
      <c r="X12" s="107"/>
      <c r="Y12" s="106">
        <v>13</v>
      </c>
      <c r="Z12" s="106">
        <v>23</v>
      </c>
      <c r="AA12" s="107"/>
      <c r="AB12" s="106">
        <v>12</v>
      </c>
      <c r="AC12" s="106">
        <v>24</v>
      </c>
      <c r="AD12" s="107"/>
      <c r="AE12" s="106">
        <v>16</v>
      </c>
      <c r="AF12" s="106">
        <v>20</v>
      </c>
      <c r="AG12" s="107"/>
      <c r="AH12" s="106">
        <v>18</v>
      </c>
      <c r="AI12" s="106">
        <v>18</v>
      </c>
      <c r="AJ12" s="107"/>
      <c r="AK12" s="106">
        <v>22</v>
      </c>
      <c r="AL12" s="106">
        <v>14</v>
      </c>
      <c r="AM12" s="107"/>
      <c r="AN12" s="106">
        <v>22</v>
      </c>
      <c r="AO12" s="106">
        <v>14</v>
      </c>
      <c r="AP12" s="107"/>
      <c r="AQ12" s="106">
        <v>18</v>
      </c>
      <c r="AR12" s="106">
        <v>18</v>
      </c>
      <c r="AS12" s="107"/>
      <c r="AT12" s="106">
        <v>20</v>
      </c>
      <c r="AU12" s="106">
        <v>16</v>
      </c>
      <c r="AV12" s="107"/>
      <c r="AW12" s="106">
        <v>19</v>
      </c>
      <c r="AX12" s="106">
        <v>17</v>
      </c>
      <c r="AY12" s="107"/>
      <c r="AZ12" s="106">
        <v>35</v>
      </c>
      <c r="BA12" s="107"/>
      <c r="BB12" s="106">
        <v>1</v>
      </c>
      <c r="BC12" s="107"/>
      <c r="BD12" s="107"/>
      <c r="BE12" s="106">
        <v>1</v>
      </c>
      <c r="BF12" s="106">
        <v>2</v>
      </c>
      <c r="BG12" s="106">
        <v>3</v>
      </c>
      <c r="BH12" s="107"/>
      <c r="BI12" s="107"/>
      <c r="BJ12" s="107"/>
      <c r="BK12" s="107"/>
      <c r="BL12" s="106">
        <v>1</v>
      </c>
      <c r="BM12" s="106">
        <v>2</v>
      </c>
      <c r="BN12" s="106">
        <v>4</v>
      </c>
      <c r="BO12" s="106">
        <v>10</v>
      </c>
      <c r="BP12" s="106">
        <v>6</v>
      </c>
      <c r="BQ12" s="106">
        <v>2</v>
      </c>
      <c r="BR12" s="2"/>
      <c r="BS12" s="2"/>
      <c r="BT12" s="2"/>
      <c r="BU12" s="2"/>
      <c r="BV12" s="2"/>
      <c r="BW12" s="2"/>
      <c r="BX12" s="2"/>
    </row>
    <row r="13" spans="1:76" ht="16.5" customHeight="1" x14ac:dyDescent="0.2">
      <c r="A13" s="199"/>
      <c r="B13" s="99" t="s">
        <v>28</v>
      </c>
      <c r="C13" s="106">
        <v>28</v>
      </c>
      <c r="D13" s="106">
        <v>16</v>
      </c>
      <c r="E13" s="106">
        <v>6</v>
      </c>
      <c r="F13" s="106">
        <v>6</v>
      </c>
      <c r="G13" s="106">
        <v>18</v>
      </c>
      <c r="H13" s="106">
        <v>10</v>
      </c>
      <c r="I13" s="107"/>
      <c r="J13" s="109">
        <v>16</v>
      </c>
      <c r="K13" s="106">
        <v>12</v>
      </c>
      <c r="L13" s="107"/>
      <c r="M13" s="106">
        <v>18</v>
      </c>
      <c r="N13" s="106">
        <v>10</v>
      </c>
      <c r="O13" s="107"/>
      <c r="P13" s="106">
        <v>15</v>
      </c>
      <c r="Q13" s="106">
        <v>13</v>
      </c>
      <c r="R13" s="107"/>
      <c r="S13" s="106">
        <v>18</v>
      </c>
      <c r="T13" s="106">
        <v>10</v>
      </c>
      <c r="U13" s="107"/>
      <c r="V13" s="106">
        <v>16</v>
      </c>
      <c r="W13" s="106">
        <v>12</v>
      </c>
      <c r="X13" s="107"/>
      <c r="Y13" s="106">
        <v>16</v>
      </c>
      <c r="Z13" s="106">
        <v>12</v>
      </c>
      <c r="AA13" s="107"/>
      <c r="AB13" s="106">
        <v>12</v>
      </c>
      <c r="AC13" s="106">
        <v>16</v>
      </c>
      <c r="AD13" s="107"/>
      <c r="AE13" s="106">
        <v>12</v>
      </c>
      <c r="AF13" s="106">
        <v>16</v>
      </c>
      <c r="AG13" s="107"/>
      <c r="AH13" s="106">
        <v>13</v>
      </c>
      <c r="AI13" s="106">
        <v>15</v>
      </c>
      <c r="AJ13" s="107"/>
      <c r="AK13" s="106">
        <v>20</v>
      </c>
      <c r="AL13" s="106">
        <v>8</v>
      </c>
      <c r="AM13" s="107"/>
      <c r="AN13" s="106">
        <v>20</v>
      </c>
      <c r="AO13" s="106">
        <v>8</v>
      </c>
      <c r="AP13" s="107"/>
      <c r="AQ13" s="106">
        <v>18</v>
      </c>
      <c r="AR13" s="106">
        <v>10</v>
      </c>
      <c r="AS13" s="107"/>
      <c r="AT13" s="106">
        <v>16</v>
      </c>
      <c r="AU13" s="106">
        <v>12</v>
      </c>
      <c r="AV13" s="107"/>
      <c r="AW13" s="106">
        <v>18</v>
      </c>
      <c r="AX13" s="106">
        <v>10</v>
      </c>
      <c r="AY13" s="107"/>
      <c r="AZ13" s="106">
        <v>28</v>
      </c>
      <c r="BA13" s="107"/>
      <c r="BB13" s="107"/>
      <c r="BC13" s="107"/>
      <c r="BD13" s="107"/>
      <c r="BE13" s="106">
        <v>1</v>
      </c>
      <c r="BF13" s="106">
        <v>1</v>
      </c>
      <c r="BG13" s="106">
        <v>2</v>
      </c>
      <c r="BH13" s="107"/>
      <c r="BI13" s="107"/>
      <c r="BJ13" s="107"/>
      <c r="BK13" s="107"/>
      <c r="BL13" s="106">
        <v>1</v>
      </c>
      <c r="BM13" s="106">
        <v>3</v>
      </c>
      <c r="BN13" s="106">
        <v>6</v>
      </c>
      <c r="BO13" s="106">
        <v>6</v>
      </c>
      <c r="BP13" s="106">
        <v>8</v>
      </c>
      <c r="BQ13" s="106">
        <v>2</v>
      </c>
      <c r="BR13" s="2"/>
      <c r="BS13" s="2"/>
      <c r="BT13" s="2"/>
      <c r="BU13" s="2"/>
      <c r="BV13" s="2"/>
      <c r="BW13" s="2"/>
      <c r="BX13" s="2"/>
    </row>
    <row r="14" spans="1:76" ht="16.5" customHeight="1" x14ac:dyDescent="0.2">
      <c r="A14" s="245"/>
      <c r="B14" s="99" t="s">
        <v>30</v>
      </c>
      <c r="C14" s="106">
        <v>32</v>
      </c>
      <c r="D14" s="106">
        <v>17</v>
      </c>
      <c r="E14" s="106">
        <v>1</v>
      </c>
      <c r="F14" s="106">
        <v>1</v>
      </c>
      <c r="G14" s="106">
        <v>20</v>
      </c>
      <c r="H14" s="106">
        <v>12</v>
      </c>
      <c r="I14" s="107"/>
      <c r="J14" s="106">
        <v>20</v>
      </c>
      <c r="K14" s="106">
        <v>12</v>
      </c>
      <c r="L14" s="107"/>
      <c r="M14" s="106">
        <v>14</v>
      </c>
      <c r="N14" s="106">
        <v>18</v>
      </c>
      <c r="O14" s="107"/>
      <c r="P14" s="106">
        <v>12</v>
      </c>
      <c r="Q14" s="106">
        <v>19</v>
      </c>
      <c r="R14" s="106">
        <v>1</v>
      </c>
      <c r="S14" s="106">
        <v>15</v>
      </c>
      <c r="T14" s="106">
        <v>17</v>
      </c>
      <c r="U14" s="107"/>
      <c r="V14" s="106">
        <v>17</v>
      </c>
      <c r="W14" s="106">
        <v>15</v>
      </c>
      <c r="X14" s="107"/>
      <c r="Y14" s="106">
        <v>12</v>
      </c>
      <c r="Z14" s="106">
        <v>20</v>
      </c>
      <c r="AA14" s="107"/>
      <c r="AB14" s="106">
        <v>12</v>
      </c>
      <c r="AC14" s="106">
        <v>20</v>
      </c>
      <c r="AD14" s="107"/>
      <c r="AE14" s="106">
        <v>14</v>
      </c>
      <c r="AF14" s="106">
        <v>18</v>
      </c>
      <c r="AG14" s="107"/>
      <c r="AH14" s="106">
        <v>15</v>
      </c>
      <c r="AI14" s="106">
        <v>17</v>
      </c>
      <c r="AJ14" s="107"/>
      <c r="AK14" s="106">
        <v>20</v>
      </c>
      <c r="AL14" s="106">
        <v>12</v>
      </c>
      <c r="AM14" s="107"/>
      <c r="AN14" s="106">
        <v>20</v>
      </c>
      <c r="AO14" s="106">
        <v>12</v>
      </c>
      <c r="AP14" s="107"/>
      <c r="AQ14" s="106">
        <v>16</v>
      </c>
      <c r="AR14" s="106">
        <v>16</v>
      </c>
      <c r="AS14" s="107"/>
      <c r="AT14" s="106">
        <v>16</v>
      </c>
      <c r="AU14" s="106">
        <v>16</v>
      </c>
      <c r="AV14" s="107"/>
      <c r="AW14" s="106">
        <v>15</v>
      </c>
      <c r="AX14" s="106">
        <v>17</v>
      </c>
      <c r="AY14" s="107"/>
      <c r="AZ14" s="106">
        <v>31</v>
      </c>
      <c r="BA14" s="107"/>
      <c r="BB14" s="106">
        <v>1</v>
      </c>
      <c r="BC14" s="107"/>
      <c r="BD14" s="107"/>
      <c r="BE14" s="106">
        <v>1</v>
      </c>
      <c r="BF14" s="106">
        <v>1</v>
      </c>
      <c r="BG14" s="106">
        <v>2</v>
      </c>
      <c r="BH14" s="107"/>
      <c r="BI14" s="107"/>
      <c r="BJ14" s="107"/>
      <c r="BK14" s="107"/>
      <c r="BL14" s="106">
        <v>1</v>
      </c>
      <c r="BM14" s="106">
        <v>1</v>
      </c>
      <c r="BN14" s="106">
        <v>3</v>
      </c>
      <c r="BO14" s="106">
        <v>8</v>
      </c>
      <c r="BP14" s="106">
        <v>5</v>
      </c>
      <c r="BQ14" s="107"/>
      <c r="BR14" s="2"/>
      <c r="BS14" s="2"/>
      <c r="BT14" s="2"/>
      <c r="BU14" s="2"/>
      <c r="BV14" s="2"/>
      <c r="BW14" s="2"/>
      <c r="BX14" s="2"/>
    </row>
    <row r="15" spans="1:76" ht="16.5" customHeight="1" x14ac:dyDescent="0.2">
      <c r="A15" s="202" t="s">
        <v>29</v>
      </c>
      <c r="B15" s="179"/>
      <c r="C15" s="104">
        <f t="shared" ref="C15:AZ15" si="2">SUM(C11:C14)</f>
        <v>127</v>
      </c>
      <c r="D15" s="104">
        <f t="shared" si="2"/>
        <v>60</v>
      </c>
      <c r="E15" s="104">
        <f t="shared" si="2"/>
        <v>13</v>
      </c>
      <c r="F15" s="104">
        <f t="shared" si="2"/>
        <v>7</v>
      </c>
      <c r="G15" s="104">
        <f t="shared" si="2"/>
        <v>80</v>
      </c>
      <c r="H15" s="104">
        <f t="shared" si="2"/>
        <v>47</v>
      </c>
      <c r="I15" s="104">
        <f t="shared" si="2"/>
        <v>0</v>
      </c>
      <c r="J15" s="104">
        <f t="shared" si="2"/>
        <v>78</v>
      </c>
      <c r="K15" s="104">
        <f t="shared" si="2"/>
        <v>49</v>
      </c>
      <c r="L15" s="104">
        <f t="shared" si="2"/>
        <v>0</v>
      </c>
      <c r="M15" s="104">
        <f t="shared" si="2"/>
        <v>66</v>
      </c>
      <c r="N15" s="104">
        <f t="shared" si="2"/>
        <v>61</v>
      </c>
      <c r="O15" s="104">
        <f t="shared" si="2"/>
        <v>0</v>
      </c>
      <c r="P15" s="104">
        <f t="shared" si="2"/>
        <v>54</v>
      </c>
      <c r="Q15" s="104">
        <f t="shared" si="2"/>
        <v>70</v>
      </c>
      <c r="R15" s="104">
        <f t="shared" si="2"/>
        <v>3</v>
      </c>
      <c r="S15" s="104">
        <f t="shared" si="2"/>
        <v>65</v>
      </c>
      <c r="T15" s="104">
        <f t="shared" si="2"/>
        <v>62</v>
      </c>
      <c r="U15" s="104">
        <f t="shared" si="2"/>
        <v>0</v>
      </c>
      <c r="V15" s="104">
        <f t="shared" si="2"/>
        <v>62</v>
      </c>
      <c r="W15" s="104">
        <f t="shared" si="2"/>
        <v>65</v>
      </c>
      <c r="X15" s="104">
        <f t="shared" si="2"/>
        <v>0</v>
      </c>
      <c r="Y15" s="104">
        <f t="shared" si="2"/>
        <v>54</v>
      </c>
      <c r="Z15" s="104">
        <f t="shared" si="2"/>
        <v>73</v>
      </c>
      <c r="AA15" s="104">
        <f t="shared" si="2"/>
        <v>0</v>
      </c>
      <c r="AB15" s="104">
        <f t="shared" si="2"/>
        <v>48</v>
      </c>
      <c r="AC15" s="104">
        <f t="shared" si="2"/>
        <v>79</v>
      </c>
      <c r="AD15" s="104">
        <f t="shared" si="2"/>
        <v>0</v>
      </c>
      <c r="AE15" s="104">
        <f t="shared" si="2"/>
        <v>56</v>
      </c>
      <c r="AF15" s="104">
        <f t="shared" si="2"/>
        <v>71</v>
      </c>
      <c r="AG15" s="104">
        <f t="shared" si="2"/>
        <v>0</v>
      </c>
      <c r="AH15" s="104">
        <f t="shared" si="2"/>
        <v>61</v>
      </c>
      <c r="AI15" s="104">
        <f t="shared" si="2"/>
        <v>66</v>
      </c>
      <c r="AJ15" s="104">
        <f t="shared" si="2"/>
        <v>0</v>
      </c>
      <c r="AK15" s="104">
        <f t="shared" si="2"/>
        <v>82</v>
      </c>
      <c r="AL15" s="104">
        <f t="shared" si="2"/>
        <v>45</v>
      </c>
      <c r="AM15" s="104">
        <f t="shared" si="2"/>
        <v>0</v>
      </c>
      <c r="AN15" s="104">
        <f t="shared" si="2"/>
        <v>82</v>
      </c>
      <c r="AO15" s="104">
        <f t="shared" si="2"/>
        <v>45</v>
      </c>
      <c r="AP15" s="104">
        <f t="shared" si="2"/>
        <v>0</v>
      </c>
      <c r="AQ15" s="104">
        <f t="shared" si="2"/>
        <v>67</v>
      </c>
      <c r="AR15" s="104">
        <f t="shared" si="2"/>
        <v>60</v>
      </c>
      <c r="AS15" s="104">
        <f t="shared" si="2"/>
        <v>0</v>
      </c>
      <c r="AT15" s="104">
        <f t="shared" si="2"/>
        <v>68</v>
      </c>
      <c r="AU15" s="104">
        <f t="shared" si="2"/>
        <v>59</v>
      </c>
      <c r="AV15" s="104">
        <f t="shared" si="2"/>
        <v>0</v>
      </c>
      <c r="AW15" s="104">
        <f t="shared" si="2"/>
        <v>68</v>
      </c>
      <c r="AX15" s="104">
        <f t="shared" si="2"/>
        <v>59</v>
      </c>
      <c r="AY15" s="104">
        <f t="shared" si="2"/>
        <v>0</v>
      </c>
      <c r="AZ15" s="104">
        <f t="shared" si="2"/>
        <v>124</v>
      </c>
      <c r="BA15" s="104"/>
      <c r="BB15" s="104">
        <f>SUM(BB11:BB14)</f>
        <v>3</v>
      </c>
      <c r="BC15" s="104"/>
      <c r="BD15" s="104">
        <f t="shared" ref="BD15:BQ15" si="3">SUM(BD11:BD14)</f>
        <v>0</v>
      </c>
      <c r="BE15" s="104">
        <f t="shared" si="3"/>
        <v>4</v>
      </c>
      <c r="BF15" s="104">
        <f t="shared" si="3"/>
        <v>6</v>
      </c>
      <c r="BG15" s="104">
        <f t="shared" si="3"/>
        <v>11</v>
      </c>
      <c r="BH15" s="104">
        <f t="shared" si="3"/>
        <v>0</v>
      </c>
      <c r="BI15" s="104">
        <f t="shared" si="3"/>
        <v>0</v>
      </c>
      <c r="BJ15" s="104">
        <f t="shared" si="3"/>
        <v>0</v>
      </c>
      <c r="BK15" s="104">
        <f t="shared" si="3"/>
        <v>0</v>
      </c>
      <c r="BL15" s="104">
        <f t="shared" si="3"/>
        <v>5</v>
      </c>
      <c r="BM15" s="104">
        <f t="shared" si="3"/>
        <v>9</v>
      </c>
      <c r="BN15" s="104">
        <f t="shared" si="3"/>
        <v>18</v>
      </c>
      <c r="BO15" s="104">
        <f t="shared" si="3"/>
        <v>32</v>
      </c>
      <c r="BP15" s="104">
        <f t="shared" si="3"/>
        <v>24</v>
      </c>
      <c r="BQ15" s="104">
        <f t="shared" si="3"/>
        <v>6</v>
      </c>
      <c r="BR15" s="2"/>
      <c r="BS15" s="2"/>
      <c r="BT15" s="2"/>
      <c r="BU15" s="2"/>
      <c r="BV15" s="2"/>
      <c r="BW15" s="2"/>
      <c r="BX15" s="2"/>
    </row>
    <row r="16" spans="1:76" ht="16.5" customHeight="1" x14ac:dyDescent="0.2">
      <c r="A16" s="233"/>
      <c r="B16" s="178"/>
      <c r="C16" s="178"/>
      <c r="D16" s="178"/>
      <c r="E16" s="178"/>
      <c r="F16" s="179"/>
      <c r="G16" s="236">
        <f>SUM(G15:I15)</f>
        <v>127</v>
      </c>
      <c r="H16" s="178"/>
      <c r="I16" s="179"/>
      <c r="J16" s="236">
        <f>SUM(J15:L15)</f>
        <v>127</v>
      </c>
      <c r="K16" s="178"/>
      <c r="L16" s="179"/>
      <c r="M16" s="236">
        <f>SUM(M15:O15)</f>
        <v>127</v>
      </c>
      <c r="N16" s="178"/>
      <c r="O16" s="179"/>
      <c r="P16" s="236">
        <f>SUM(P15:R15)</f>
        <v>127</v>
      </c>
      <c r="Q16" s="178"/>
      <c r="R16" s="179"/>
      <c r="S16" s="236">
        <f>SUM(S15:U15)</f>
        <v>127</v>
      </c>
      <c r="T16" s="178"/>
      <c r="U16" s="179"/>
      <c r="V16" s="236">
        <f>SUM(V15:X15)</f>
        <v>127</v>
      </c>
      <c r="W16" s="178"/>
      <c r="X16" s="179"/>
      <c r="Y16" s="236">
        <f>SUM(Y15:AA15)</f>
        <v>127</v>
      </c>
      <c r="Z16" s="178"/>
      <c r="AA16" s="179"/>
      <c r="AB16" s="236">
        <f>SUM(AB15:AD15)</f>
        <v>127</v>
      </c>
      <c r="AC16" s="178"/>
      <c r="AD16" s="179"/>
      <c r="AE16" s="236">
        <f>SUM(AE15:AG15)</f>
        <v>127</v>
      </c>
      <c r="AF16" s="178"/>
      <c r="AG16" s="179"/>
      <c r="AH16" s="236">
        <f>SUM(AH15:AJ15)</f>
        <v>127</v>
      </c>
      <c r="AI16" s="178"/>
      <c r="AJ16" s="179"/>
      <c r="AK16" s="236">
        <f>SUM(AK15:AM15)</f>
        <v>127</v>
      </c>
      <c r="AL16" s="178"/>
      <c r="AM16" s="179"/>
      <c r="AN16" s="236">
        <f>SUM(AN15:AP15)</f>
        <v>127</v>
      </c>
      <c r="AO16" s="178"/>
      <c r="AP16" s="179"/>
      <c r="AQ16" s="236">
        <f>SUM(AQ15:AS15)</f>
        <v>127</v>
      </c>
      <c r="AR16" s="178"/>
      <c r="AS16" s="179"/>
      <c r="AT16" s="236">
        <f>SUM(AT15:AV15)</f>
        <v>127</v>
      </c>
      <c r="AU16" s="178"/>
      <c r="AV16" s="179"/>
      <c r="AW16" s="236">
        <f>SUM(AW15:AY15)</f>
        <v>127</v>
      </c>
      <c r="AX16" s="178"/>
      <c r="AY16" s="179"/>
      <c r="AZ16" s="236">
        <f>AZ15+BB15</f>
        <v>127</v>
      </c>
      <c r="BA16" s="178"/>
      <c r="BB16" s="178"/>
      <c r="BC16" s="179"/>
      <c r="BD16" s="110"/>
      <c r="BE16" s="110"/>
      <c r="BF16" s="110"/>
      <c r="BG16" s="110"/>
      <c r="BH16" s="237"/>
      <c r="BI16" s="238"/>
      <c r="BJ16" s="238"/>
      <c r="BK16" s="238"/>
      <c r="BL16" s="238"/>
      <c r="BM16" s="238"/>
      <c r="BN16" s="238"/>
      <c r="BO16" s="238"/>
      <c r="BP16" s="238"/>
      <c r="BQ16" s="239"/>
      <c r="BR16" s="2"/>
      <c r="BS16" s="2"/>
      <c r="BT16" s="2"/>
      <c r="BU16" s="2"/>
      <c r="BV16" s="2"/>
      <c r="BW16" s="2"/>
      <c r="BX16" s="2"/>
    </row>
    <row r="17" spans="1:76" ht="16.5" customHeight="1" x14ac:dyDescent="0.2">
      <c r="A17" s="232">
        <v>3</v>
      </c>
      <c r="B17" s="99" t="s">
        <v>26</v>
      </c>
      <c r="C17" s="100">
        <v>40</v>
      </c>
      <c r="D17" s="100">
        <v>23</v>
      </c>
      <c r="E17" s="100">
        <v>4</v>
      </c>
      <c r="F17" s="100">
        <v>3</v>
      </c>
      <c r="G17" s="100">
        <v>21</v>
      </c>
      <c r="H17" s="100">
        <v>19</v>
      </c>
      <c r="I17" s="101"/>
      <c r="J17" s="100">
        <v>21</v>
      </c>
      <c r="K17" s="100">
        <v>19</v>
      </c>
      <c r="L17" s="101"/>
      <c r="M17" s="100">
        <v>18</v>
      </c>
      <c r="N17" s="100">
        <v>22</v>
      </c>
      <c r="O17" s="101"/>
      <c r="P17" s="100">
        <v>16</v>
      </c>
      <c r="Q17" s="100">
        <v>24</v>
      </c>
      <c r="R17" s="101"/>
      <c r="S17" s="100">
        <v>16</v>
      </c>
      <c r="T17" s="100">
        <v>24</v>
      </c>
      <c r="U17" s="101"/>
      <c r="V17" s="100">
        <v>20</v>
      </c>
      <c r="W17" s="100">
        <v>20</v>
      </c>
      <c r="X17" s="101"/>
      <c r="Y17" s="100">
        <v>18</v>
      </c>
      <c r="Z17" s="100">
        <v>22</v>
      </c>
      <c r="AA17" s="101"/>
      <c r="AB17" s="100">
        <v>16</v>
      </c>
      <c r="AC17" s="100">
        <v>24</v>
      </c>
      <c r="AD17" s="101"/>
      <c r="AE17" s="100">
        <v>12</v>
      </c>
      <c r="AF17" s="100">
        <v>28</v>
      </c>
      <c r="AG17" s="100">
        <v>0</v>
      </c>
      <c r="AH17" s="100">
        <v>12</v>
      </c>
      <c r="AI17" s="100">
        <v>28</v>
      </c>
      <c r="AJ17" s="100">
        <v>0</v>
      </c>
      <c r="AK17" s="100">
        <v>22</v>
      </c>
      <c r="AL17" s="100">
        <v>18</v>
      </c>
      <c r="AM17" s="101"/>
      <c r="AN17" s="100">
        <v>22</v>
      </c>
      <c r="AO17" s="100">
        <v>18</v>
      </c>
      <c r="AP17" s="101"/>
      <c r="AQ17" s="100">
        <v>16</v>
      </c>
      <c r="AR17" s="100">
        <v>24</v>
      </c>
      <c r="AS17" s="101"/>
      <c r="AT17" s="100">
        <v>22</v>
      </c>
      <c r="AU17" s="100">
        <v>18</v>
      </c>
      <c r="AV17" s="101"/>
      <c r="AW17" s="100">
        <v>17</v>
      </c>
      <c r="AX17" s="100">
        <v>23</v>
      </c>
      <c r="AY17" s="101"/>
      <c r="AZ17" s="100">
        <v>39</v>
      </c>
      <c r="BA17" s="101"/>
      <c r="BB17" s="100">
        <v>1</v>
      </c>
      <c r="BC17" s="101"/>
      <c r="BD17" s="101"/>
      <c r="BE17" s="100">
        <v>1</v>
      </c>
      <c r="BF17" s="100">
        <v>2</v>
      </c>
      <c r="BG17" s="100">
        <v>3</v>
      </c>
      <c r="BH17" s="101"/>
      <c r="BI17" s="100">
        <v>1</v>
      </c>
      <c r="BJ17" s="100">
        <v>2</v>
      </c>
      <c r="BK17" s="100">
        <v>4</v>
      </c>
      <c r="BL17" s="100">
        <v>1</v>
      </c>
      <c r="BM17" s="100">
        <v>2</v>
      </c>
      <c r="BN17" s="100">
        <v>4</v>
      </c>
      <c r="BO17" s="100">
        <v>8</v>
      </c>
      <c r="BP17" s="100">
        <v>8</v>
      </c>
      <c r="BQ17" s="100">
        <v>2</v>
      </c>
      <c r="BR17" s="2"/>
      <c r="BS17" s="2"/>
      <c r="BT17" s="2"/>
      <c r="BU17" s="2"/>
      <c r="BV17" s="2"/>
      <c r="BW17" s="2"/>
      <c r="BX17" s="2"/>
    </row>
    <row r="18" spans="1:76" ht="16.5" customHeight="1" x14ac:dyDescent="0.2">
      <c r="A18" s="199"/>
      <c r="B18" s="99" t="s">
        <v>27</v>
      </c>
      <c r="C18" s="100">
        <v>37</v>
      </c>
      <c r="D18" s="100">
        <v>18</v>
      </c>
      <c r="E18" s="100">
        <v>2</v>
      </c>
      <c r="F18" s="100">
        <v>0</v>
      </c>
      <c r="G18" s="100">
        <v>20</v>
      </c>
      <c r="H18" s="100">
        <v>17</v>
      </c>
      <c r="I18" s="101"/>
      <c r="J18" s="100">
        <v>22</v>
      </c>
      <c r="K18" s="100">
        <v>15</v>
      </c>
      <c r="L18" s="101"/>
      <c r="M18" s="100">
        <v>15</v>
      </c>
      <c r="N18" s="100">
        <v>22</v>
      </c>
      <c r="O18" s="101"/>
      <c r="P18" s="100">
        <v>15</v>
      </c>
      <c r="Q18" s="100">
        <v>21</v>
      </c>
      <c r="R18" s="100">
        <v>1</v>
      </c>
      <c r="S18" s="100">
        <v>15</v>
      </c>
      <c r="T18" s="100">
        <v>21</v>
      </c>
      <c r="U18" s="100">
        <v>1</v>
      </c>
      <c r="V18" s="100">
        <v>12</v>
      </c>
      <c r="W18" s="100">
        <v>23</v>
      </c>
      <c r="X18" s="100">
        <v>2</v>
      </c>
      <c r="Y18" s="100">
        <v>14</v>
      </c>
      <c r="Z18" s="100">
        <v>23</v>
      </c>
      <c r="AA18" s="101"/>
      <c r="AB18" s="100">
        <v>14</v>
      </c>
      <c r="AC18" s="100">
        <v>23</v>
      </c>
      <c r="AD18" s="101"/>
      <c r="AE18" s="100">
        <v>10</v>
      </c>
      <c r="AF18" s="100">
        <v>27</v>
      </c>
      <c r="AG18" s="100">
        <v>0</v>
      </c>
      <c r="AH18" s="100">
        <v>10</v>
      </c>
      <c r="AI18" s="100">
        <v>27</v>
      </c>
      <c r="AJ18" s="100">
        <v>0</v>
      </c>
      <c r="AK18" s="100">
        <v>22</v>
      </c>
      <c r="AL18" s="100">
        <v>15</v>
      </c>
      <c r="AM18" s="101"/>
      <c r="AN18" s="100">
        <v>22</v>
      </c>
      <c r="AO18" s="100">
        <v>15</v>
      </c>
      <c r="AP18" s="101"/>
      <c r="AQ18" s="100">
        <v>12</v>
      </c>
      <c r="AR18" s="100">
        <v>25</v>
      </c>
      <c r="AS18" s="101"/>
      <c r="AT18" s="100">
        <v>15</v>
      </c>
      <c r="AU18" s="100">
        <v>22</v>
      </c>
      <c r="AV18" s="101"/>
      <c r="AW18" s="100">
        <v>15</v>
      </c>
      <c r="AX18" s="100">
        <v>22</v>
      </c>
      <c r="AY18" s="101"/>
      <c r="AZ18" s="100">
        <v>36</v>
      </c>
      <c r="BA18" s="101"/>
      <c r="BB18" s="100">
        <v>1</v>
      </c>
      <c r="BC18" s="101"/>
      <c r="BD18" s="101"/>
      <c r="BE18" s="100">
        <v>1</v>
      </c>
      <c r="BF18" s="100">
        <v>1</v>
      </c>
      <c r="BG18" s="100">
        <v>5</v>
      </c>
      <c r="BH18" s="101"/>
      <c r="BI18" s="100">
        <v>1</v>
      </c>
      <c r="BJ18" s="100">
        <v>1</v>
      </c>
      <c r="BK18" s="100">
        <v>3</v>
      </c>
      <c r="BL18" s="100">
        <v>1</v>
      </c>
      <c r="BM18" s="100">
        <v>1</v>
      </c>
      <c r="BN18" s="100">
        <v>2</v>
      </c>
      <c r="BO18" s="100">
        <v>6</v>
      </c>
      <c r="BP18" s="100">
        <v>9</v>
      </c>
      <c r="BQ18" s="100">
        <v>2</v>
      </c>
      <c r="BR18" s="2"/>
      <c r="BS18" s="2"/>
      <c r="BT18" s="2"/>
      <c r="BU18" s="2"/>
      <c r="BV18" s="2"/>
      <c r="BW18" s="2"/>
      <c r="BX18" s="2"/>
    </row>
    <row r="19" spans="1:76" ht="16.5" customHeight="1" x14ac:dyDescent="0.2">
      <c r="A19" s="181"/>
      <c r="B19" s="99" t="s">
        <v>28</v>
      </c>
      <c r="C19" s="100">
        <v>38</v>
      </c>
      <c r="D19" s="100">
        <v>24</v>
      </c>
      <c r="E19" s="100">
        <v>3</v>
      </c>
      <c r="F19" s="100">
        <v>2</v>
      </c>
      <c r="G19" s="100">
        <v>22</v>
      </c>
      <c r="H19" s="100">
        <v>16</v>
      </c>
      <c r="I19" s="100">
        <v>0</v>
      </c>
      <c r="J19" s="100">
        <v>20</v>
      </c>
      <c r="K19" s="100">
        <v>18</v>
      </c>
      <c r="L19" s="100">
        <v>0</v>
      </c>
      <c r="M19" s="100">
        <v>15</v>
      </c>
      <c r="N19" s="100">
        <v>23</v>
      </c>
      <c r="O19" s="100">
        <v>0</v>
      </c>
      <c r="P19" s="100">
        <v>10</v>
      </c>
      <c r="Q19" s="100">
        <v>27</v>
      </c>
      <c r="R19" s="100">
        <v>1</v>
      </c>
      <c r="S19" s="100">
        <v>12</v>
      </c>
      <c r="T19" s="100">
        <v>25</v>
      </c>
      <c r="U19" s="100">
        <v>1</v>
      </c>
      <c r="V19" s="100">
        <v>15</v>
      </c>
      <c r="W19" s="100">
        <v>23</v>
      </c>
      <c r="X19" s="100">
        <v>0</v>
      </c>
      <c r="Y19" s="100">
        <v>15</v>
      </c>
      <c r="Z19" s="100">
        <v>23</v>
      </c>
      <c r="AA19" s="100">
        <v>0</v>
      </c>
      <c r="AB19" s="100">
        <v>12</v>
      </c>
      <c r="AC19" s="100">
        <v>26</v>
      </c>
      <c r="AD19" s="100">
        <v>0</v>
      </c>
      <c r="AE19" s="100">
        <v>12</v>
      </c>
      <c r="AF19" s="100">
        <v>26</v>
      </c>
      <c r="AG19" s="100">
        <v>0</v>
      </c>
      <c r="AH19" s="100">
        <v>12</v>
      </c>
      <c r="AI19" s="100">
        <v>26</v>
      </c>
      <c r="AJ19" s="100">
        <v>0</v>
      </c>
      <c r="AK19" s="100">
        <v>20</v>
      </c>
      <c r="AL19" s="100">
        <v>18</v>
      </c>
      <c r="AM19" s="100">
        <v>0</v>
      </c>
      <c r="AN19" s="100">
        <v>22</v>
      </c>
      <c r="AO19" s="100">
        <v>16</v>
      </c>
      <c r="AP19" s="100">
        <v>0</v>
      </c>
      <c r="AQ19" s="100">
        <v>15</v>
      </c>
      <c r="AR19" s="100">
        <v>23</v>
      </c>
      <c r="AS19" s="100">
        <v>0</v>
      </c>
      <c r="AT19" s="100">
        <v>22</v>
      </c>
      <c r="AU19" s="100">
        <v>16</v>
      </c>
      <c r="AV19" s="100">
        <v>0</v>
      </c>
      <c r="AW19" s="100">
        <v>18</v>
      </c>
      <c r="AX19" s="100">
        <v>20</v>
      </c>
      <c r="AY19" s="100">
        <v>0</v>
      </c>
      <c r="AZ19" s="100">
        <v>37</v>
      </c>
      <c r="BA19" s="101"/>
      <c r="BB19" s="100">
        <v>1</v>
      </c>
      <c r="BC19" s="101"/>
      <c r="BD19" s="101"/>
      <c r="BE19" s="100"/>
      <c r="BF19" s="100">
        <v>1</v>
      </c>
      <c r="BG19" s="100">
        <v>3</v>
      </c>
      <c r="BH19" s="101"/>
      <c r="BI19" s="101"/>
      <c r="BJ19" s="100">
        <v>2</v>
      </c>
      <c r="BK19" s="100">
        <v>2</v>
      </c>
      <c r="BL19" s="101"/>
      <c r="BM19" s="100">
        <v>2</v>
      </c>
      <c r="BN19" s="100">
        <v>4</v>
      </c>
      <c r="BO19" s="100">
        <v>6</v>
      </c>
      <c r="BP19" s="100">
        <v>4</v>
      </c>
      <c r="BQ19" s="100">
        <v>0</v>
      </c>
      <c r="BR19" s="2"/>
      <c r="BS19" s="2"/>
      <c r="BT19" s="2"/>
      <c r="BU19" s="2"/>
      <c r="BV19" s="2"/>
      <c r="BW19" s="2"/>
      <c r="BX19" s="2"/>
    </row>
    <row r="20" spans="1:76" ht="16.5" customHeight="1" x14ac:dyDescent="0.2">
      <c r="A20" s="202" t="s">
        <v>29</v>
      </c>
      <c r="B20" s="179"/>
      <c r="C20" s="104">
        <f t="shared" ref="C20:AZ20" si="4">SUM(C17:C19)</f>
        <v>115</v>
      </c>
      <c r="D20" s="104">
        <f t="shared" si="4"/>
        <v>65</v>
      </c>
      <c r="E20" s="104">
        <f t="shared" si="4"/>
        <v>9</v>
      </c>
      <c r="F20" s="104">
        <f t="shared" si="4"/>
        <v>5</v>
      </c>
      <c r="G20" s="104">
        <f t="shared" si="4"/>
        <v>63</v>
      </c>
      <c r="H20" s="104">
        <f t="shared" si="4"/>
        <v>52</v>
      </c>
      <c r="I20" s="104">
        <f t="shared" si="4"/>
        <v>0</v>
      </c>
      <c r="J20" s="104">
        <f t="shared" si="4"/>
        <v>63</v>
      </c>
      <c r="K20" s="104">
        <f t="shared" si="4"/>
        <v>52</v>
      </c>
      <c r="L20" s="104">
        <f t="shared" si="4"/>
        <v>0</v>
      </c>
      <c r="M20" s="104">
        <f t="shared" si="4"/>
        <v>48</v>
      </c>
      <c r="N20" s="104">
        <f t="shared" si="4"/>
        <v>67</v>
      </c>
      <c r="O20" s="104">
        <f t="shared" si="4"/>
        <v>0</v>
      </c>
      <c r="P20" s="104">
        <f t="shared" si="4"/>
        <v>41</v>
      </c>
      <c r="Q20" s="104">
        <f t="shared" si="4"/>
        <v>72</v>
      </c>
      <c r="R20" s="104">
        <f t="shared" si="4"/>
        <v>2</v>
      </c>
      <c r="S20" s="104">
        <f t="shared" si="4"/>
        <v>43</v>
      </c>
      <c r="T20" s="104">
        <f t="shared" si="4"/>
        <v>70</v>
      </c>
      <c r="U20" s="104">
        <f t="shared" si="4"/>
        <v>2</v>
      </c>
      <c r="V20" s="104">
        <f t="shared" si="4"/>
        <v>47</v>
      </c>
      <c r="W20" s="104">
        <f t="shared" si="4"/>
        <v>66</v>
      </c>
      <c r="X20" s="104">
        <f t="shared" si="4"/>
        <v>2</v>
      </c>
      <c r="Y20" s="104">
        <f t="shared" si="4"/>
        <v>47</v>
      </c>
      <c r="Z20" s="104">
        <f t="shared" si="4"/>
        <v>68</v>
      </c>
      <c r="AA20" s="104">
        <f t="shared" si="4"/>
        <v>0</v>
      </c>
      <c r="AB20" s="104">
        <f t="shared" si="4"/>
        <v>42</v>
      </c>
      <c r="AC20" s="104">
        <f t="shared" si="4"/>
        <v>73</v>
      </c>
      <c r="AD20" s="104">
        <f t="shared" si="4"/>
        <v>0</v>
      </c>
      <c r="AE20" s="104">
        <f t="shared" si="4"/>
        <v>34</v>
      </c>
      <c r="AF20" s="104">
        <f t="shared" si="4"/>
        <v>81</v>
      </c>
      <c r="AG20" s="104">
        <f t="shared" si="4"/>
        <v>0</v>
      </c>
      <c r="AH20" s="104">
        <f t="shared" si="4"/>
        <v>34</v>
      </c>
      <c r="AI20" s="104">
        <f t="shared" si="4"/>
        <v>81</v>
      </c>
      <c r="AJ20" s="104">
        <f t="shared" si="4"/>
        <v>0</v>
      </c>
      <c r="AK20" s="104">
        <f t="shared" si="4"/>
        <v>64</v>
      </c>
      <c r="AL20" s="104">
        <f t="shared" si="4"/>
        <v>51</v>
      </c>
      <c r="AM20" s="104">
        <f t="shared" si="4"/>
        <v>0</v>
      </c>
      <c r="AN20" s="104">
        <f t="shared" si="4"/>
        <v>66</v>
      </c>
      <c r="AO20" s="104">
        <f t="shared" si="4"/>
        <v>49</v>
      </c>
      <c r="AP20" s="104">
        <f t="shared" si="4"/>
        <v>0</v>
      </c>
      <c r="AQ20" s="104">
        <f t="shared" si="4"/>
        <v>43</v>
      </c>
      <c r="AR20" s="104">
        <f t="shared" si="4"/>
        <v>72</v>
      </c>
      <c r="AS20" s="104">
        <f t="shared" si="4"/>
        <v>0</v>
      </c>
      <c r="AT20" s="104">
        <f t="shared" si="4"/>
        <v>59</v>
      </c>
      <c r="AU20" s="104">
        <f t="shared" si="4"/>
        <v>56</v>
      </c>
      <c r="AV20" s="104">
        <f t="shared" si="4"/>
        <v>0</v>
      </c>
      <c r="AW20" s="104">
        <f t="shared" si="4"/>
        <v>50</v>
      </c>
      <c r="AX20" s="104">
        <f t="shared" si="4"/>
        <v>65</v>
      </c>
      <c r="AY20" s="104">
        <f t="shared" si="4"/>
        <v>0</v>
      </c>
      <c r="AZ20" s="104">
        <f t="shared" si="4"/>
        <v>112</v>
      </c>
      <c r="BA20" s="104"/>
      <c r="BB20" s="104">
        <f>SUM(BB17:BB19)</f>
        <v>3</v>
      </c>
      <c r="BC20" s="104"/>
      <c r="BD20" s="104">
        <f t="shared" ref="BD20:BQ20" si="5">SUM(BD17:BD19)</f>
        <v>0</v>
      </c>
      <c r="BE20" s="104">
        <f t="shared" si="5"/>
        <v>2</v>
      </c>
      <c r="BF20" s="104">
        <f t="shared" si="5"/>
        <v>4</v>
      </c>
      <c r="BG20" s="104">
        <f t="shared" si="5"/>
        <v>11</v>
      </c>
      <c r="BH20" s="104">
        <f t="shared" si="5"/>
        <v>0</v>
      </c>
      <c r="BI20" s="104">
        <f t="shared" si="5"/>
        <v>2</v>
      </c>
      <c r="BJ20" s="104">
        <f t="shared" si="5"/>
        <v>5</v>
      </c>
      <c r="BK20" s="104">
        <f t="shared" si="5"/>
        <v>9</v>
      </c>
      <c r="BL20" s="104">
        <f t="shared" si="5"/>
        <v>2</v>
      </c>
      <c r="BM20" s="104">
        <f t="shared" si="5"/>
        <v>5</v>
      </c>
      <c r="BN20" s="104">
        <f t="shared" si="5"/>
        <v>10</v>
      </c>
      <c r="BO20" s="104">
        <f t="shared" si="5"/>
        <v>20</v>
      </c>
      <c r="BP20" s="104">
        <f t="shared" si="5"/>
        <v>21</v>
      </c>
      <c r="BQ20" s="104">
        <f t="shared" si="5"/>
        <v>4</v>
      </c>
      <c r="BR20" s="2"/>
      <c r="BS20" s="2"/>
      <c r="BT20" s="2"/>
      <c r="BU20" s="2"/>
      <c r="BV20" s="2"/>
      <c r="BW20" s="2"/>
      <c r="BX20" s="2"/>
    </row>
    <row r="21" spans="1:76" ht="19.5" customHeight="1" x14ac:dyDescent="0.2">
      <c r="A21" s="246"/>
      <c r="B21" s="178"/>
      <c r="C21" s="178"/>
      <c r="D21" s="178"/>
      <c r="E21" s="178"/>
      <c r="F21" s="179"/>
      <c r="G21" s="203">
        <f>SUM(G20:I20)</f>
        <v>115</v>
      </c>
      <c r="H21" s="178"/>
      <c r="I21" s="179"/>
      <c r="J21" s="203">
        <f>SUM(J20:L20)</f>
        <v>115</v>
      </c>
      <c r="K21" s="178"/>
      <c r="L21" s="179"/>
      <c r="M21" s="203">
        <f>SUM(M20:O20)</f>
        <v>115</v>
      </c>
      <c r="N21" s="178"/>
      <c r="O21" s="179"/>
      <c r="P21" s="203">
        <f>SUM(P20:R20)</f>
        <v>115</v>
      </c>
      <c r="Q21" s="178"/>
      <c r="R21" s="179"/>
      <c r="S21" s="203">
        <f>SUM(S20:U20)</f>
        <v>115</v>
      </c>
      <c r="T21" s="178"/>
      <c r="U21" s="179"/>
      <c r="V21" s="203">
        <f>SUM(V20:X20)</f>
        <v>115</v>
      </c>
      <c r="W21" s="178"/>
      <c r="X21" s="179"/>
      <c r="Y21" s="203">
        <f>SUM(Y20:AA20)</f>
        <v>115</v>
      </c>
      <c r="Z21" s="178"/>
      <c r="AA21" s="179"/>
      <c r="AB21" s="203">
        <f>SUM(AB20:AD20)</f>
        <v>115</v>
      </c>
      <c r="AC21" s="178"/>
      <c r="AD21" s="179"/>
      <c r="AE21" s="203">
        <f>SUM(AE20:AG20)</f>
        <v>115</v>
      </c>
      <c r="AF21" s="178"/>
      <c r="AG21" s="179"/>
      <c r="AH21" s="203">
        <f>SUM(AH20:AJ20)</f>
        <v>115</v>
      </c>
      <c r="AI21" s="178"/>
      <c r="AJ21" s="179"/>
      <c r="AK21" s="203">
        <f>SUM(AK20:AM20)</f>
        <v>115</v>
      </c>
      <c r="AL21" s="178"/>
      <c r="AM21" s="179"/>
      <c r="AN21" s="203">
        <f>SUM(AN20:AP20)</f>
        <v>115</v>
      </c>
      <c r="AO21" s="178"/>
      <c r="AP21" s="179"/>
      <c r="AQ21" s="203">
        <f>SUM(AQ20:AS20)</f>
        <v>115</v>
      </c>
      <c r="AR21" s="178"/>
      <c r="AS21" s="179"/>
      <c r="AT21" s="203">
        <f>SUM(AT20:AV20)</f>
        <v>115</v>
      </c>
      <c r="AU21" s="178"/>
      <c r="AV21" s="179"/>
      <c r="AW21" s="203">
        <f>SUM(AW20:AY20)</f>
        <v>115</v>
      </c>
      <c r="AX21" s="178"/>
      <c r="AY21" s="179"/>
      <c r="AZ21" s="203">
        <f>AZ20+BA20+BB20</f>
        <v>115</v>
      </c>
      <c r="BA21" s="178"/>
      <c r="BB21" s="178"/>
      <c r="BC21" s="179"/>
      <c r="BD21" s="110"/>
      <c r="BE21" s="110"/>
      <c r="BF21" s="110"/>
      <c r="BG21" s="110"/>
      <c r="BH21" s="237"/>
      <c r="BI21" s="238"/>
      <c r="BJ21" s="238"/>
      <c r="BK21" s="238"/>
      <c r="BL21" s="238"/>
      <c r="BM21" s="238"/>
      <c r="BN21" s="238"/>
      <c r="BO21" s="238"/>
      <c r="BP21" s="238"/>
      <c r="BQ21" s="239"/>
      <c r="BR21" s="2"/>
      <c r="BS21" s="2"/>
      <c r="BT21" s="2"/>
      <c r="BU21" s="2"/>
      <c r="BV21" s="2"/>
      <c r="BW21" s="2"/>
      <c r="BX21" s="2"/>
    </row>
    <row r="22" spans="1:76" ht="19.5" customHeight="1" x14ac:dyDescent="0.2">
      <c r="A22" s="240">
        <v>4</v>
      </c>
      <c r="B22" s="99" t="s">
        <v>26</v>
      </c>
      <c r="C22" s="106">
        <v>36</v>
      </c>
      <c r="D22" s="106">
        <v>12</v>
      </c>
      <c r="E22" s="106">
        <v>1</v>
      </c>
      <c r="F22" s="106">
        <v>0</v>
      </c>
      <c r="G22" s="106">
        <v>17</v>
      </c>
      <c r="H22" s="106">
        <v>19</v>
      </c>
      <c r="I22" s="106">
        <v>0</v>
      </c>
      <c r="J22" s="106">
        <v>18</v>
      </c>
      <c r="K22" s="106">
        <v>18</v>
      </c>
      <c r="L22" s="106">
        <v>0</v>
      </c>
      <c r="M22" s="106">
        <v>16</v>
      </c>
      <c r="N22" s="106">
        <v>20</v>
      </c>
      <c r="O22" s="106">
        <v>0</v>
      </c>
      <c r="P22" s="106">
        <v>15</v>
      </c>
      <c r="Q22" s="106">
        <v>21</v>
      </c>
      <c r="R22" s="106">
        <v>0</v>
      </c>
      <c r="S22" s="106">
        <v>17</v>
      </c>
      <c r="T22" s="106">
        <v>19</v>
      </c>
      <c r="U22" s="106">
        <v>0</v>
      </c>
      <c r="V22" s="106">
        <v>15</v>
      </c>
      <c r="W22" s="106">
        <v>21</v>
      </c>
      <c r="X22" s="106">
        <v>0</v>
      </c>
      <c r="Y22" s="106">
        <v>15</v>
      </c>
      <c r="Z22" s="106">
        <v>21</v>
      </c>
      <c r="AA22" s="106">
        <v>0</v>
      </c>
      <c r="AB22" s="106">
        <v>15</v>
      </c>
      <c r="AC22" s="106">
        <v>21</v>
      </c>
      <c r="AD22" s="106">
        <v>0</v>
      </c>
      <c r="AE22" s="106">
        <v>12</v>
      </c>
      <c r="AF22" s="106">
        <v>24</v>
      </c>
      <c r="AG22" s="106">
        <v>0</v>
      </c>
      <c r="AH22" s="106">
        <v>16</v>
      </c>
      <c r="AI22" s="106">
        <v>20</v>
      </c>
      <c r="AJ22" s="106">
        <v>0</v>
      </c>
      <c r="AK22" s="106">
        <v>20</v>
      </c>
      <c r="AL22" s="106">
        <v>16</v>
      </c>
      <c r="AM22" s="106">
        <v>0</v>
      </c>
      <c r="AN22" s="106">
        <v>18</v>
      </c>
      <c r="AO22" s="106">
        <v>18</v>
      </c>
      <c r="AP22" s="106">
        <v>0</v>
      </c>
      <c r="AQ22" s="106">
        <v>15</v>
      </c>
      <c r="AR22" s="106">
        <v>21</v>
      </c>
      <c r="AS22" s="106">
        <v>0</v>
      </c>
      <c r="AT22" s="106">
        <v>20</v>
      </c>
      <c r="AU22" s="106">
        <v>16</v>
      </c>
      <c r="AV22" s="106">
        <v>0</v>
      </c>
      <c r="AW22" s="106">
        <v>15</v>
      </c>
      <c r="AX22" s="106">
        <v>21</v>
      </c>
      <c r="AY22" s="106">
        <v>0</v>
      </c>
      <c r="AZ22" s="106">
        <v>36</v>
      </c>
      <c r="BA22" s="106">
        <v>100</v>
      </c>
      <c r="BB22" s="106">
        <v>0</v>
      </c>
      <c r="BC22" s="106">
        <v>0</v>
      </c>
      <c r="BD22" s="106">
        <v>0</v>
      </c>
      <c r="BE22" s="106">
        <v>2</v>
      </c>
      <c r="BF22" s="106">
        <v>3</v>
      </c>
      <c r="BG22" s="106">
        <v>4</v>
      </c>
      <c r="BH22" s="106"/>
      <c r="BI22" s="106">
        <v>2</v>
      </c>
      <c r="BJ22" s="106">
        <v>2</v>
      </c>
      <c r="BK22" s="106">
        <v>3</v>
      </c>
      <c r="BL22" s="106">
        <v>2</v>
      </c>
      <c r="BM22" s="106">
        <v>3</v>
      </c>
      <c r="BN22" s="106">
        <v>3</v>
      </c>
      <c r="BO22" s="106">
        <v>6</v>
      </c>
      <c r="BP22" s="106">
        <v>8</v>
      </c>
      <c r="BQ22" s="106">
        <v>2</v>
      </c>
      <c r="BR22" s="2"/>
      <c r="BS22" s="2"/>
      <c r="BT22" s="2"/>
      <c r="BU22" s="2"/>
      <c r="BV22" s="2"/>
      <c r="BW22" s="2"/>
      <c r="BX22" s="2"/>
    </row>
    <row r="23" spans="1:76" ht="19.5" customHeight="1" x14ac:dyDescent="0.2">
      <c r="A23" s="199"/>
      <c r="B23" s="99" t="s">
        <v>27</v>
      </c>
      <c r="C23" s="106">
        <v>33</v>
      </c>
      <c r="D23" s="106">
        <v>12</v>
      </c>
      <c r="E23" s="106">
        <v>3</v>
      </c>
      <c r="F23" s="106">
        <v>0</v>
      </c>
      <c r="G23" s="106">
        <v>15</v>
      </c>
      <c r="H23" s="106">
        <v>18</v>
      </c>
      <c r="I23" s="106">
        <v>0</v>
      </c>
      <c r="J23" s="106">
        <v>14</v>
      </c>
      <c r="K23" s="106">
        <v>19</v>
      </c>
      <c r="L23" s="106">
        <v>0</v>
      </c>
      <c r="M23" s="106">
        <v>14</v>
      </c>
      <c r="N23" s="106">
        <v>19</v>
      </c>
      <c r="O23" s="106">
        <v>0</v>
      </c>
      <c r="P23" s="47">
        <v>5</v>
      </c>
      <c r="Q23" s="47">
        <v>28</v>
      </c>
      <c r="R23" s="106">
        <v>0</v>
      </c>
      <c r="S23" s="106">
        <v>8</v>
      </c>
      <c r="T23" s="106">
        <v>25</v>
      </c>
      <c r="U23" s="106">
        <v>0</v>
      </c>
      <c r="V23" s="106">
        <v>12</v>
      </c>
      <c r="W23" s="106">
        <v>21</v>
      </c>
      <c r="X23" s="106">
        <v>0</v>
      </c>
      <c r="Y23" s="106">
        <v>14</v>
      </c>
      <c r="Z23" s="106">
        <v>19</v>
      </c>
      <c r="AA23" s="106">
        <v>0</v>
      </c>
      <c r="AB23" s="106">
        <v>8</v>
      </c>
      <c r="AC23" s="106">
        <v>25</v>
      </c>
      <c r="AD23" s="106">
        <v>0</v>
      </c>
      <c r="AE23" s="47">
        <v>10</v>
      </c>
      <c r="AF23" s="47">
        <v>23</v>
      </c>
      <c r="AG23" s="107"/>
      <c r="AH23" s="47">
        <v>13</v>
      </c>
      <c r="AI23" s="47">
        <v>20</v>
      </c>
      <c r="AJ23" s="106">
        <v>0</v>
      </c>
      <c r="AK23" s="106">
        <v>18</v>
      </c>
      <c r="AL23" s="106">
        <v>15</v>
      </c>
      <c r="AM23" s="106">
        <v>0</v>
      </c>
      <c r="AN23" s="106">
        <v>18</v>
      </c>
      <c r="AO23" s="106">
        <v>15</v>
      </c>
      <c r="AP23" s="106">
        <v>0</v>
      </c>
      <c r="AQ23" s="106">
        <v>14</v>
      </c>
      <c r="AR23" s="106">
        <v>19</v>
      </c>
      <c r="AS23" s="106">
        <v>0</v>
      </c>
      <c r="AT23" s="106">
        <v>19</v>
      </c>
      <c r="AU23" s="106">
        <v>14</v>
      </c>
      <c r="AV23" s="106">
        <v>0</v>
      </c>
      <c r="AW23" s="106">
        <v>14</v>
      </c>
      <c r="AX23" s="106">
        <v>19</v>
      </c>
      <c r="AY23" s="106">
        <v>0</v>
      </c>
      <c r="AZ23" s="106">
        <v>33</v>
      </c>
      <c r="BA23" s="106">
        <v>100</v>
      </c>
      <c r="BB23" s="106">
        <v>0</v>
      </c>
      <c r="BC23" s="106">
        <v>0</v>
      </c>
      <c r="BD23" s="107"/>
      <c r="BE23" s="106">
        <v>2</v>
      </c>
      <c r="BF23" s="106">
        <v>3</v>
      </c>
      <c r="BG23" s="106">
        <v>4</v>
      </c>
      <c r="BH23" s="107"/>
      <c r="BI23" s="106">
        <v>2</v>
      </c>
      <c r="BJ23" s="106">
        <v>3</v>
      </c>
      <c r="BK23" s="106">
        <v>3</v>
      </c>
      <c r="BL23" s="106">
        <v>2</v>
      </c>
      <c r="BM23" s="111">
        <v>2</v>
      </c>
      <c r="BN23" s="106">
        <v>3</v>
      </c>
      <c r="BO23" s="106">
        <v>4</v>
      </c>
      <c r="BP23" s="106">
        <v>4</v>
      </c>
      <c r="BQ23" s="106">
        <v>2</v>
      </c>
      <c r="BR23" s="2"/>
      <c r="BS23" s="2"/>
      <c r="BT23" s="2"/>
      <c r="BU23" s="2"/>
      <c r="BV23" s="2"/>
      <c r="BW23" s="2"/>
      <c r="BX23" s="2"/>
    </row>
    <row r="24" spans="1:76" ht="19.5" customHeight="1" x14ac:dyDescent="0.2">
      <c r="A24" s="245"/>
      <c r="B24" s="99" t="s">
        <v>28</v>
      </c>
      <c r="C24" s="106">
        <v>36</v>
      </c>
      <c r="D24" s="106">
        <v>23</v>
      </c>
      <c r="E24" s="106">
        <v>1</v>
      </c>
      <c r="F24" s="106">
        <v>1</v>
      </c>
      <c r="G24" s="106">
        <v>16</v>
      </c>
      <c r="H24" s="106">
        <v>20</v>
      </c>
      <c r="I24" s="106">
        <v>0</v>
      </c>
      <c r="J24" s="106">
        <v>15</v>
      </c>
      <c r="K24" s="106">
        <v>21</v>
      </c>
      <c r="L24" s="106">
        <v>0</v>
      </c>
      <c r="M24" s="106">
        <v>14</v>
      </c>
      <c r="N24" s="106">
        <v>22</v>
      </c>
      <c r="O24" s="106">
        <v>0</v>
      </c>
      <c r="P24" s="106">
        <v>7</v>
      </c>
      <c r="Q24" s="106">
        <v>29</v>
      </c>
      <c r="R24" s="106">
        <v>0</v>
      </c>
      <c r="S24" s="106">
        <v>10</v>
      </c>
      <c r="T24" s="106">
        <v>26</v>
      </c>
      <c r="U24" s="106">
        <v>0</v>
      </c>
      <c r="V24" s="106">
        <v>8</v>
      </c>
      <c r="W24" s="106">
        <v>28</v>
      </c>
      <c r="X24" s="106">
        <v>0</v>
      </c>
      <c r="Y24" s="106">
        <v>14</v>
      </c>
      <c r="Z24" s="106">
        <v>22</v>
      </c>
      <c r="AA24" s="106">
        <v>0</v>
      </c>
      <c r="AB24" s="106">
        <v>10</v>
      </c>
      <c r="AC24" s="106">
        <v>26</v>
      </c>
      <c r="AD24" s="106">
        <v>0</v>
      </c>
      <c r="AE24" s="106">
        <v>10</v>
      </c>
      <c r="AF24" s="106">
        <v>26</v>
      </c>
      <c r="AG24" s="106">
        <v>0</v>
      </c>
      <c r="AH24" s="106">
        <v>14</v>
      </c>
      <c r="AI24" s="106">
        <v>22</v>
      </c>
      <c r="AJ24" s="106">
        <v>0</v>
      </c>
      <c r="AK24" s="106">
        <v>20</v>
      </c>
      <c r="AL24" s="106">
        <v>16</v>
      </c>
      <c r="AM24" s="106">
        <v>0</v>
      </c>
      <c r="AN24" s="106">
        <v>18</v>
      </c>
      <c r="AO24" s="106">
        <v>18</v>
      </c>
      <c r="AP24" s="106">
        <v>0</v>
      </c>
      <c r="AQ24" s="106">
        <v>15</v>
      </c>
      <c r="AR24" s="106">
        <v>21</v>
      </c>
      <c r="AS24" s="106">
        <v>0</v>
      </c>
      <c r="AT24" s="106">
        <v>20</v>
      </c>
      <c r="AU24" s="106">
        <v>16</v>
      </c>
      <c r="AV24" s="106">
        <v>0</v>
      </c>
      <c r="AW24" s="106">
        <v>15</v>
      </c>
      <c r="AX24" s="106">
        <v>21</v>
      </c>
      <c r="AY24" s="106">
        <v>0</v>
      </c>
      <c r="AZ24" s="106">
        <v>36</v>
      </c>
      <c r="BA24" s="106">
        <v>100</v>
      </c>
      <c r="BB24" s="106">
        <v>0</v>
      </c>
      <c r="BC24" s="106">
        <v>0</v>
      </c>
      <c r="BD24" s="107"/>
      <c r="BE24" s="106">
        <v>1</v>
      </c>
      <c r="BF24" s="106">
        <v>2</v>
      </c>
      <c r="BG24" s="107"/>
      <c r="BH24" s="107"/>
      <c r="BI24" s="106">
        <v>1</v>
      </c>
      <c r="BJ24" s="106">
        <v>2</v>
      </c>
      <c r="BK24" s="107"/>
      <c r="BL24" s="106">
        <v>1</v>
      </c>
      <c r="BM24" s="106">
        <v>2</v>
      </c>
      <c r="BN24" s="107"/>
      <c r="BO24" s="106">
        <v>6</v>
      </c>
      <c r="BP24" s="106">
        <v>8</v>
      </c>
      <c r="BQ24" s="106">
        <v>0</v>
      </c>
      <c r="BR24" s="2"/>
      <c r="BS24" s="2"/>
      <c r="BT24" s="2"/>
      <c r="BU24" s="2"/>
      <c r="BV24" s="2"/>
      <c r="BW24" s="2"/>
      <c r="BX24" s="2"/>
    </row>
    <row r="25" spans="1:76" ht="19.5" customHeight="1" x14ac:dyDescent="0.2">
      <c r="A25" s="112" t="s">
        <v>29</v>
      </c>
      <c r="B25" s="113"/>
      <c r="C25" s="104">
        <f t="shared" ref="C25:AZ25" si="6">SUM(C22:C24)</f>
        <v>105</v>
      </c>
      <c r="D25" s="104">
        <f t="shared" si="6"/>
        <v>47</v>
      </c>
      <c r="E25" s="104">
        <f t="shared" si="6"/>
        <v>5</v>
      </c>
      <c r="F25" s="104">
        <f t="shared" si="6"/>
        <v>1</v>
      </c>
      <c r="G25" s="104">
        <f t="shared" si="6"/>
        <v>48</v>
      </c>
      <c r="H25" s="104">
        <f t="shared" si="6"/>
        <v>57</v>
      </c>
      <c r="I25" s="104">
        <f t="shared" si="6"/>
        <v>0</v>
      </c>
      <c r="J25" s="104">
        <f t="shared" si="6"/>
        <v>47</v>
      </c>
      <c r="K25" s="104">
        <f t="shared" si="6"/>
        <v>58</v>
      </c>
      <c r="L25" s="104">
        <f t="shared" si="6"/>
        <v>0</v>
      </c>
      <c r="M25" s="104">
        <f t="shared" si="6"/>
        <v>44</v>
      </c>
      <c r="N25" s="104">
        <f t="shared" si="6"/>
        <v>61</v>
      </c>
      <c r="O25" s="104">
        <f t="shared" si="6"/>
        <v>0</v>
      </c>
      <c r="P25" s="104">
        <f t="shared" si="6"/>
        <v>27</v>
      </c>
      <c r="Q25" s="104">
        <f t="shared" si="6"/>
        <v>78</v>
      </c>
      <c r="R25" s="104">
        <f t="shared" si="6"/>
        <v>0</v>
      </c>
      <c r="S25" s="104">
        <f t="shared" si="6"/>
        <v>35</v>
      </c>
      <c r="T25" s="104">
        <f t="shared" si="6"/>
        <v>70</v>
      </c>
      <c r="U25" s="104">
        <f t="shared" si="6"/>
        <v>0</v>
      </c>
      <c r="V25" s="104">
        <f t="shared" si="6"/>
        <v>35</v>
      </c>
      <c r="W25" s="104">
        <f t="shared" si="6"/>
        <v>70</v>
      </c>
      <c r="X25" s="104">
        <f t="shared" si="6"/>
        <v>0</v>
      </c>
      <c r="Y25" s="104">
        <f t="shared" si="6"/>
        <v>43</v>
      </c>
      <c r="Z25" s="104">
        <f t="shared" si="6"/>
        <v>62</v>
      </c>
      <c r="AA25" s="104">
        <f t="shared" si="6"/>
        <v>0</v>
      </c>
      <c r="AB25" s="104">
        <f t="shared" si="6"/>
        <v>33</v>
      </c>
      <c r="AC25" s="104">
        <f t="shared" si="6"/>
        <v>72</v>
      </c>
      <c r="AD25" s="104">
        <f t="shared" si="6"/>
        <v>0</v>
      </c>
      <c r="AE25" s="104">
        <f t="shared" si="6"/>
        <v>32</v>
      </c>
      <c r="AF25" s="104">
        <f t="shared" si="6"/>
        <v>73</v>
      </c>
      <c r="AG25" s="104">
        <f t="shared" si="6"/>
        <v>0</v>
      </c>
      <c r="AH25" s="104">
        <f t="shared" si="6"/>
        <v>43</v>
      </c>
      <c r="AI25" s="104">
        <f t="shared" si="6"/>
        <v>62</v>
      </c>
      <c r="AJ25" s="104">
        <f t="shared" si="6"/>
        <v>0</v>
      </c>
      <c r="AK25" s="104">
        <f t="shared" si="6"/>
        <v>58</v>
      </c>
      <c r="AL25" s="104">
        <f t="shared" si="6"/>
        <v>47</v>
      </c>
      <c r="AM25" s="104">
        <f t="shared" si="6"/>
        <v>0</v>
      </c>
      <c r="AN25" s="104">
        <f t="shared" si="6"/>
        <v>54</v>
      </c>
      <c r="AO25" s="104">
        <f t="shared" si="6"/>
        <v>51</v>
      </c>
      <c r="AP25" s="104">
        <f t="shared" si="6"/>
        <v>0</v>
      </c>
      <c r="AQ25" s="104">
        <f t="shared" si="6"/>
        <v>44</v>
      </c>
      <c r="AR25" s="104">
        <f t="shared" si="6"/>
        <v>61</v>
      </c>
      <c r="AS25" s="104">
        <f t="shared" si="6"/>
        <v>0</v>
      </c>
      <c r="AT25" s="104">
        <f t="shared" si="6"/>
        <v>59</v>
      </c>
      <c r="AU25" s="104">
        <f t="shared" si="6"/>
        <v>46</v>
      </c>
      <c r="AV25" s="104">
        <f t="shared" si="6"/>
        <v>0</v>
      </c>
      <c r="AW25" s="104">
        <f t="shared" si="6"/>
        <v>44</v>
      </c>
      <c r="AX25" s="104">
        <f t="shared" si="6"/>
        <v>61</v>
      </c>
      <c r="AY25" s="104">
        <f t="shared" si="6"/>
        <v>0</v>
      </c>
      <c r="AZ25" s="104">
        <f t="shared" si="6"/>
        <v>105</v>
      </c>
      <c r="BA25" s="104"/>
      <c r="BB25" s="104">
        <f>SUM(BB22:BB24)</f>
        <v>0</v>
      </c>
      <c r="BC25" s="104"/>
      <c r="BD25" s="104">
        <f t="shared" ref="BD25:BQ25" si="7">SUM(BD22:BD24)</f>
        <v>0</v>
      </c>
      <c r="BE25" s="104">
        <f t="shared" si="7"/>
        <v>5</v>
      </c>
      <c r="BF25" s="104">
        <f t="shared" si="7"/>
        <v>8</v>
      </c>
      <c r="BG25" s="104">
        <f t="shared" si="7"/>
        <v>8</v>
      </c>
      <c r="BH25" s="104">
        <f t="shared" si="7"/>
        <v>0</v>
      </c>
      <c r="BI25" s="104">
        <f t="shared" si="7"/>
        <v>5</v>
      </c>
      <c r="BJ25" s="104">
        <f t="shared" si="7"/>
        <v>7</v>
      </c>
      <c r="BK25" s="104">
        <f t="shared" si="7"/>
        <v>6</v>
      </c>
      <c r="BL25" s="104">
        <f t="shared" si="7"/>
        <v>5</v>
      </c>
      <c r="BM25" s="104">
        <f t="shared" si="7"/>
        <v>7</v>
      </c>
      <c r="BN25" s="104">
        <f t="shared" si="7"/>
        <v>6</v>
      </c>
      <c r="BO25" s="104">
        <f t="shared" si="7"/>
        <v>16</v>
      </c>
      <c r="BP25" s="104">
        <f t="shared" si="7"/>
        <v>20</v>
      </c>
      <c r="BQ25" s="104">
        <f t="shared" si="7"/>
        <v>4</v>
      </c>
      <c r="BR25" s="2"/>
      <c r="BS25" s="2"/>
      <c r="BT25" s="2"/>
      <c r="BU25" s="2"/>
      <c r="BV25" s="2"/>
      <c r="BW25" s="2"/>
      <c r="BX25" s="2"/>
    </row>
    <row r="26" spans="1:76" ht="19.5" customHeight="1" x14ac:dyDescent="0.2">
      <c r="A26" s="114"/>
      <c r="B26" s="115"/>
      <c r="C26" s="115"/>
      <c r="D26" s="115"/>
      <c r="E26" s="115"/>
      <c r="F26" s="116"/>
      <c r="G26" s="203">
        <f>SUM(G25:I25)</f>
        <v>105</v>
      </c>
      <c r="H26" s="178"/>
      <c r="I26" s="179"/>
      <c r="J26" s="203">
        <f>SUM(J25:L25)</f>
        <v>105</v>
      </c>
      <c r="K26" s="178"/>
      <c r="L26" s="179"/>
      <c r="M26" s="203">
        <f>SUM(M25:O25)</f>
        <v>105</v>
      </c>
      <c r="N26" s="178"/>
      <c r="O26" s="179"/>
      <c r="P26" s="203">
        <f>SUM(P25:R25)</f>
        <v>105</v>
      </c>
      <c r="Q26" s="178"/>
      <c r="R26" s="179"/>
      <c r="S26" s="203">
        <f>SUM(S25:U25)</f>
        <v>105</v>
      </c>
      <c r="T26" s="178"/>
      <c r="U26" s="179"/>
      <c r="V26" s="203">
        <f>SUM(V25:X25)</f>
        <v>105</v>
      </c>
      <c r="W26" s="178"/>
      <c r="X26" s="179"/>
      <c r="Y26" s="203">
        <f>SUM(Y25:AA25)</f>
        <v>105</v>
      </c>
      <c r="Z26" s="178"/>
      <c r="AA26" s="179"/>
      <c r="AB26" s="203">
        <f>SUM(AB25:AD25)</f>
        <v>105</v>
      </c>
      <c r="AC26" s="178"/>
      <c r="AD26" s="179"/>
      <c r="AE26" s="203">
        <f>SUM(AE25:AG25)</f>
        <v>105</v>
      </c>
      <c r="AF26" s="178"/>
      <c r="AG26" s="179"/>
      <c r="AH26" s="203">
        <f>SUM(AH25:AJ25)</f>
        <v>105</v>
      </c>
      <c r="AI26" s="178"/>
      <c r="AJ26" s="179"/>
      <c r="AK26" s="203">
        <f>SUM(AK25:AM25)</f>
        <v>105</v>
      </c>
      <c r="AL26" s="178"/>
      <c r="AM26" s="179"/>
      <c r="AN26" s="203">
        <f>SUM(AN25:AP25)</f>
        <v>105</v>
      </c>
      <c r="AO26" s="178"/>
      <c r="AP26" s="179"/>
      <c r="AQ26" s="203">
        <f>SUM(AQ25:AS25)</f>
        <v>105</v>
      </c>
      <c r="AR26" s="178"/>
      <c r="AS26" s="179"/>
      <c r="AT26" s="203">
        <f>SUM(AT25:AV25)</f>
        <v>105</v>
      </c>
      <c r="AU26" s="178"/>
      <c r="AV26" s="179"/>
      <c r="AW26" s="203">
        <f>SUM(AW25:AY25)</f>
        <v>105</v>
      </c>
      <c r="AX26" s="178"/>
      <c r="AY26" s="179"/>
      <c r="AZ26" s="203">
        <f>SUM(AZ25:BC25)</f>
        <v>105</v>
      </c>
      <c r="BA26" s="178"/>
      <c r="BB26" s="178"/>
      <c r="BC26" s="179"/>
      <c r="BD26" s="110"/>
      <c r="BE26" s="110"/>
      <c r="BF26" s="110"/>
      <c r="BG26" s="110"/>
      <c r="BH26" s="237"/>
      <c r="BI26" s="238"/>
      <c r="BJ26" s="238"/>
      <c r="BK26" s="238"/>
      <c r="BL26" s="238"/>
      <c r="BM26" s="238"/>
      <c r="BN26" s="238"/>
      <c r="BO26" s="238"/>
      <c r="BP26" s="238"/>
      <c r="BQ26" s="239"/>
      <c r="BR26" s="2"/>
      <c r="BS26" s="2"/>
      <c r="BT26" s="2"/>
      <c r="BU26" s="2"/>
      <c r="BV26" s="2"/>
      <c r="BW26" s="2"/>
      <c r="BX26" s="2"/>
    </row>
    <row r="27" spans="1:76" ht="19.5" customHeight="1" x14ac:dyDescent="0.2">
      <c r="A27" s="240">
        <v>5</v>
      </c>
      <c r="B27" s="99" t="s">
        <v>26</v>
      </c>
      <c r="C27" s="106">
        <v>32</v>
      </c>
      <c r="D27" s="106">
        <v>14</v>
      </c>
      <c r="E27" s="106">
        <v>3</v>
      </c>
      <c r="F27" s="106">
        <v>2</v>
      </c>
      <c r="G27" s="106">
        <v>12</v>
      </c>
      <c r="H27" s="106">
        <v>20</v>
      </c>
      <c r="I27" s="107"/>
      <c r="J27" s="106">
        <v>12</v>
      </c>
      <c r="K27" s="106">
        <v>20</v>
      </c>
      <c r="L27" s="107"/>
      <c r="M27" s="106">
        <v>10</v>
      </c>
      <c r="N27" s="106">
        <v>22</v>
      </c>
      <c r="O27" s="107"/>
      <c r="P27" s="106">
        <v>12</v>
      </c>
      <c r="Q27" s="106">
        <v>20</v>
      </c>
      <c r="R27" s="107"/>
      <c r="S27" s="106">
        <v>12</v>
      </c>
      <c r="T27" s="106">
        <v>20</v>
      </c>
      <c r="U27" s="107"/>
      <c r="V27" s="106">
        <v>12</v>
      </c>
      <c r="W27" s="106">
        <v>20</v>
      </c>
      <c r="X27" s="107"/>
      <c r="Y27" s="106">
        <v>12</v>
      </c>
      <c r="Z27" s="106">
        <v>20</v>
      </c>
      <c r="AA27" s="107"/>
      <c r="AB27" s="106">
        <v>8</v>
      </c>
      <c r="AC27" s="106">
        <v>24</v>
      </c>
      <c r="AD27" s="107"/>
      <c r="AE27" s="106">
        <v>8</v>
      </c>
      <c r="AF27" s="106">
        <v>24</v>
      </c>
      <c r="AG27" s="107"/>
      <c r="AH27" s="106">
        <v>10</v>
      </c>
      <c r="AI27" s="106">
        <v>22</v>
      </c>
      <c r="AJ27" s="107"/>
      <c r="AK27" s="106">
        <v>25</v>
      </c>
      <c r="AL27" s="106">
        <v>7</v>
      </c>
      <c r="AM27" s="107"/>
      <c r="AN27" s="106">
        <v>25</v>
      </c>
      <c r="AO27" s="106">
        <v>7</v>
      </c>
      <c r="AP27" s="107"/>
      <c r="AQ27" s="106">
        <v>15</v>
      </c>
      <c r="AR27" s="106">
        <v>17</v>
      </c>
      <c r="AS27" s="107"/>
      <c r="AT27" s="106">
        <v>20</v>
      </c>
      <c r="AU27" s="106">
        <v>12</v>
      </c>
      <c r="AV27" s="107"/>
      <c r="AW27" s="106">
        <v>12</v>
      </c>
      <c r="AX27" s="106">
        <v>20</v>
      </c>
      <c r="AY27" s="107"/>
      <c r="AZ27" s="106">
        <v>32</v>
      </c>
      <c r="BA27" s="106">
        <v>100</v>
      </c>
      <c r="BB27" s="107"/>
      <c r="BC27" s="107"/>
      <c r="BD27" s="107"/>
      <c r="BE27" s="107"/>
      <c r="BF27" s="106">
        <v>3</v>
      </c>
      <c r="BG27" s="107"/>
      <c r="BH27" s="107"/>
      <c r="BI27" s="106">
        <v>1</v>
      </c>
      <c r="BJ27" s="106">
        <v>3</v>
      </c>
      <c r="BK27" s="107"/>
      <c r="BL27" s="107"/>
      <c r="BM27" s="106">
        <v>3</v>
      </c>
      <c r="BN27" s="107"/>
      <c r="BO27" s="106">
        <v>8</v>
      </c>
      <c r="BP27" s="106">
        <v>5</v>
      </c>
      <c r="BQ27" s="106">
        <v>2</v>
      </c>
      <c r="BR27" s="2"/>
      <c r="BS27" s="2"/>
      <c r="BT27" s="2"/>
      <c r="BU27" s="2"/>
      <c r="BV27" s="2"/>
      <c r="BW27" s="2"/>
      <c r="BX27" s="2"/>
    </row>
    <row r="28" spans="1:76" ht="19.5" customHeight="1" x14ac:dyDescent="0.2">
      <c r="A28" s="199"/>
      <c r="B28" s="99" t="s">
        <v>27</v>
      </c>
      <c r="C28" s="106">
        <v>35</v>
      </c>
      <c r="D28" s="106">
        <v>18</v>
      </c>
      <c r="E28" s="106">
        <v>3</v>
      </c>
      <c r="F28" s="106">
        <v>1</v>
      </c>
      <c r="G28" s="106">
        <v>12</v>
      </c>
      <c r="H28" s="106">
        <v>23</v>
      </c>
      <c r="I28" s="107"/>
      <c r="J28" s="106">
        <v>12</v>
      </c>
      <c r="K28" s="106">
        <v>23</v>
      </c>
      <c r="L28" s="107"/>
      <c r="M28" s="106">
        <v>10</v>
      </c>
      <c r="N28" s="106">
        <v>25</v>
      </c>
      <c r="O28" s="107"/>
      <c r="P28" s="106">
        <v>12</v>
      </c>
      <c r="Q28" s="106">
        <v>23</v>
      </c>
      <c r="R28" s="107"/>
      <c r="S28" s="106">
        <v>10</v>
      </c>
      <c r="T28" s="106">
        <v>25</v>
      </c>
      <c r="U28" s="107"/>
      <c r="V28" s="106">
        <v>12</v>
      </c>
      <c r="W28" s="106">
        <v>23</v>
      </c>
      <c r="X28" s="107"/>
      <c r="Y28" s="106">
        <v>12</v>
      </c>
      <c r="Z28" s="106">
        <v>23</v>
      </c>
      <c r="AA28" s="107"/>
      <c r="AB28" s="106">
        <v>12</v>
      </c>
      <c r="AC28" s="106">
        <v>23</v>
      </c>
      <c r="AD28" s="107"/>
      <c r="AE28" s="106">
        <v>8</v>
      </c>
      <c r="AF28" s="106">
        <v>27</v>
      </c>
      <c r="AG28" s="107"/>
      <c r="AH28" s="106">
        <v>8</v>
      </c>
      <c r="AI28" s="106">
        <v>27</v>
      </c>
      <c r="AJ28" s="107"/>
      <c r="AK28" s="106">
        <v>20</v>
      </c>
      <c r="AL28" s="106">
        <v>15</v>
      </c>
      <c r="AM28" s="107"/>
      <c r="AN28" s="106">
        <v>20</v>
      </c>
      <c r="AO28" s="106">
        <v>15</v>
      </c>
      <c r="AP28" s="107"/>
      <c r="AQ28" s="106">
        <v>15</v>
      </c>
      <c r="AR28" s="106">
        <v>20</v>
      </c>
      <c r="AS28" s="107"/>
      <c r="AT28" s="106">
        <v>15</v>
      </c>
      <c r="AU28" s="106">
        <v>20</v>
      </c>
      <c r="AV28" s="107"/>
      <c r="AW28" s="106">
        <v>10</v>
      </c>
      <c r="AX28" s="106">
        <v>25</v>
      </c>
      <c r="AY28" s="107"/>
      <c r="AZ28" s="106">
        <v>35</v>
      </c>
      <c r="BA28" s="106">
        <v>100</v>
      </c>
      <c r="BB28" s="107"/>
      <c r="BC28" s="107"/>
      <c r="BD28" s="107"/>
      <c r="BE28" s="106"/>
      <c r="BF28" s="106"/>
      <c r="BG28" s="107"/>
      <c r="BH28" s="107"/>
      <c r="BI28" s="106"/>
      <c r="BJ28" s="106"/>
      <c r="BK28" s="107"/>
      <c r="BL28" s="106">
        <v>2</v>
      </c>
      <c r="BM28" s="106">
        <v>3</v>
      </c>
      <c r="BN28" s="106">
        <v>1</v>
      </c>
      <c r="BO28" s="106">
        <v>6</v>
      </c>
      <c r="BP28" s="106">
        <v>6</v>
      </c>
      <c r="BQ28" s="106">
        <v>2</v>
      </c>
      <c r="BR28" s="2"/>
      <c r="BS28" s="2"/>
      <c r="BT28" s="2"/>
      <c r="BU28" s="2"/>
      <c r="BV28" s="2"/>
      <c r="BW28" s="2"/>
      <c r="BX28" s="2"/>
    </row>
    <row r="29" spans="1:76" ht="19.5" customHeight="1" x14ac:dyDescent="0.2">
      <c r="A29" s="199"/>
      <c r="B29" s="99" t="s">
        <v>28</v>
      </c>
      <c r="C29" s="106">
        <v>27</v>
      </c>
      <c r="D29" s="106">
        <v>12</v>
      </c>
      <c r="E29" s="106">
        <v>1</v>
      </c>
      <c r="F29" s="106">
        <v>0</v>
      </c>
      <c r="G29" s="106">
        <v>10</v>
      </c>
      <c r="H29" s="106">
        <v>17</v>
      </c>
      <c r="I29" s="106">
        <v>0</v>
      </c>
      <c r="J29" s="106">
        <v>12</v>
      </c>
      <c r="K29" s="106">
        <v>15</v>
      </c>
      <c r="L29" s="106">
        <v>0</v>
      </c>
      <c r="M29" s="106">
        <v>10</v>
      </c>
      <c r="N29" s="106">
        <v>17</v>
      </c>
      <c r="O29" s="106">
        <v>0</v>
      </c>
      <c r="P29" s="106">
        <v>9</v>
      </c>
      <c r="Q29" s="106">
        <v>18</v>
      </c>
      <c r="R29" s="106">
        <v>0</v>
      </c>
      <c r="S29" s="106">
        <v>13</v>
      </c>
      <c r="T29" s="106">
        <v>14</v>
      </c>
      <c r="U29" s="106">
        <v>0</v>
      </c>
      <c r="V29" s="106">
        <v>12</v>
      </c>
      <c r="W29" s="106">
        <v>15</v>
      </c>
      <c r="X29" s="106">
        <v>0</v>
      </c>
      <c r="Y29" s="106">
        <v>10</v>
      </c>
      <c r="Z29" s="106">
        <v>17</v>
      </c>
      <c r="AA29" s="106">
        <v>0</v>
      </c>
      <c r="AB29" s="106">
        <v>11</v>
      </c>
      <c r="AC29" s="106">
        <v>16</v>
      </c>
      <c r="AD29" s="106">
        <v>0</v>
      </c>
      <c r="AE29" s="106">
        <v>13</v>
      </c>
      <c r="AF29" s="106">
        <v>14</v>
      </c>
      <c r="AG29" s="106">
        <v>0</v>
      </c>
      <c r="AH29" s="106">
        <v>13</v>
      </c>
      <c r="AI29" s="106">
        <v>14</v>
      </c>
      <c r="AJ29" s="106">
        <v>0</v>
      </c>
      <c r="AK29" s="106">
        <v>17</v>
      </c>
      <c r="AL29" s="106">
        <v>10</v>
      </c>
      <c r="AM29" s="106">
        <v>0</v>
      </c>
      <c r="AN29" s="106">
        <v>17</v>
      </c>
      <c r="AO29" s="106">
        <v>10</v>
      </c>
      <c r="AP29" s="106">
        <v>0</v>
      </c>
      <c r="AQ29" s="106">
        <v>12</v>
      </c>
      <c r="AR29" s="106">
        <v>15</v>
      </c>
      <c r="AS29" s="106">
        <v>0</v>
      </c>
      <c r="AT29" s="106">
        <v>13</v>
      </c>
      <c r="AU29" s="106">
        <v>14</v>
      </c>
      <c r="AV29" s="106">
        <v>0</v>
      </c>
      <c r="AW29" s="106">
        <v>13</v>
      </c>
      <c r="AX29" s="106">
        <v>14</v>
      </c>
      <c r="AY29" s="106">
        <v>0</v>
      </c>
      <c r="AZ29" s="106">
        <v>27</v>
      </c>
      <c r="BA29" s="106">
        <v>100</v>
      </c>
      <c r="BB29" s="106">
        <v>0</v>
      </c>
      <c r="BC29" s="106">
        <v>0</v>
      </c>
      <c r="BD29" s="107"/>
      <c r="BE29" s="107"/>
      <c r="BF29" s="106">
        <v>1</v>
      </c>
      <c r="BG29" s="107"/>
      <c r="BH29" s="107"/>
      <c r="BI29" s="107"/>
      <c r="BJ29" s="106">
        <v>1</v>
      </c>
      <c r="BK29" s="107"/>
      <c r="BL29" s="107"/>
      <c r="BM29" s="106">
        <v>1</v>
      </c>
      <c r="BN29" s="107"/>
      <c r="BO29" s="106">
        <v>3</v>
      </c>
      <c r="BP29" s="106">
        <v>5</v>
      </c>
      <c r="BQ29" s="106">
        <v>0</v>
      </c>
      <c r="BR29" s="2"/>
      <c r="BS29" s="2"/>
      <c r="BT29" s="2"/>
      <c r="BU29" s="2"/>
      <c r="BV29" s="2"/>
      <c r="BW29" s="2"/>
      <c r="BX29" s="2"/>
    </row>
    <row r="30" spans="1:76" ht="19.5" customHeight="1" x14ac:dyDescent="0.2">
      <c r="A30" s="181"/>
      <c r="B30" s="99" t="s">
        <v>30</v>
      </c>
      <c r="C30" s="106">
        <v>29</v>
      </c>
      <c r="D30" s="106">
        <v>16</v>
      </c>
      <c r="E30" s="106">
        <v>0</v>
      </c>
      <c r="F30" s="106">
        <v>0</v>
      </c>
      <c r="G30" s="106">
        <v>11</v>
      </c>
      <c r="H30" s="106">
        <v>18</v>
      </c>
      <c r="I30" s="106">
        <v>0</v>
      </c>
      <c r="J30" s="106">
        <v>15</v>
      </c>
      <c r="K30" s="106">
        <v>14</v>
      </c>
      <c r="L30" s="106">
        <v>0</v>
      </c>
      <c r="M30" s="106">
        <v>10</v>
      </c>
      <c r="N30" s="106">
        <v>19</v>
      </c>
      <c r="O30" s="106">
        <v>0</v>
      </c>
      <c r="P30" s="106">
        <v>10</v>
      </c>
      <c r="Q30" s="106">
        <v>19</v>
      </c>
      <c r="R30" s="106">
        <v>0</v>
      </c>
      <c r="S30" s="106">
        <v>11</v>
      </c>
      <c r="T30" s="106">
        <v>18</v>
      </c>
      <c r="U30" s="106">
        <v>0</v>
      </c>
      <c r="V30" s="106">
        <v>10</v>
      </c>
      <c r="W30" s="106">
        <v>19</v>
      </c>
      <c r="X30" s="106">
        <v>0</v>
      </c>
      <c r="Y30" s="106">
        <v>12</v>
      </c>
      <c r="Z30" s="106">
        <v>17</v>
      </c>
      <c r="AA30" s="106">
        <v>0</v>
      </c>
      <c r="AB30" s="106">
        <v>10</v>
      </c>
      <c r="AC30" s="106">
        <v>19</v>
      </c>
      <c r="AD30" s="106">
        <v>0</v>
      </c>
      <c r="AE30" s="106">
        <v>10</v>
      </c>
      <c r="AF30" s="106">
        <v>19</v>
      </c>
      <c r="AG30" s="106">
        <v>0</v>
      </c>
      <c r="AH30" s="106">
        <v>10</v>
      </c>
      <c r="AI30" s="106">
        <v>19</v>
      </c>
      <c r="AJ30" s="106">
        <v>0</v>
      </c>
      <c r="AK30" s="106">
        <v>15</v>
      </c>
      <c r="AL30" s="106">
        <v>14</v>
      </c>
      <c r="AM30" s="106">
        <v>0</v>
      </c>
      <c r="AN30" s="106">
        <v>15</v>
      </c>
      <c r="AO30" s="106">
        <v>14</v>
      </c>
      <c r="AP30" s="106">
        <v>0</v>
      </c>
      <c r="AQ30" s="106">
        <v>11</v>
      </c>
      <c r="AR30" s="106">
        <v>18</v>
      </c>
      <c r="AS30" s="106">
        <v>0</v>
      </c>
      <c r="AT30" s="106">
        <v>15</v>
      </c>
      <c r="AU30" s="106">
        <v>14</v>
      </c>
      <c r="AV30" s="106">
        <v>0</v>
      </c>
      <c r="AW30" s="106">
        <v>11</v>
      </c>
      <c r="AX30" s="106">
        <v>18</v>
      </c>
      <c r="AY30" s="106">
        <v>0</v>
      </c>
      <c r="AZ30" s="106">
        <v>29</v>
      </c>
      <c r="BA30" s="106">
        <v>100</v>
      </c>
      <c r="BB30" s="106">
        <v>0</v>
      </c>
      <c r="BC30" s="106">
        <v>0</v>
      </c>
      <c r="BD30" s="107"/>
      <c r="BE30" s="107"/>
      <c r="BF30" s="106">
        <v>3</v>
      </c>
      <c r="BG30" s="107"/>
      <c r="BH30" s="106">
        <v>1</v>
      </c>
      <c r="BI30" s="106">
        <v>2</v>
      </c>
      <c r="BJ30" s="107"/>
      <c r="BK30" s="107"/>
      <c r="BL30" s="106">
        <v>2</v>
      </c>
      <c r="BM30" s="107"/>
      <c r="BN30" s="107"/>
      <c r="BO30" s="106">
        <v>6</v>
      </c>
      <c r="BP30" s="106">
        <v>4</v>
      </c>
      <c r="BQ30" s="106">
        <v>0</v>
      </c>
      <c r="BR30" s="2"/>
      <c r="BS30" s="2"/>
      <c r="BT30" s="2"/>
      <c r="BU30" s="2"/>
      <c r="BV30" s="2"/>
      <c r="BW30" s="2"/>
      <c r="BX30" s="2"/>
    </row>
    <row r="31" spans="1:76" ht="19.5" customHeight="1" x14ac:dyDescent="0.2">
      <c r="A31" s="112" t="s">
        <v>29</v>
      </c>
      <c r="B31" s="113"/>
      <c r="C31" s="104">
        <f t="shared" ref="C31:AZ31" si="8">SUM(C27:C30)</f>
        <v>123</v>
      </c>
      <c r="D31" s="104">
        <f t="shared" si="8"/>
        <v>60</v>
      </c>
      <c r="E31" s="104">
        <f t="shared" si="8"/>
        <v>7</v>
      </c>
      <c r="F31" s="104">
        <f t="shared" si="8"/>
        <v>3</v>
      </c>
      <c r="G31" s="104">
        <f t="shared" si="8"/>
        <v>45</v>
      </c>
      <c r="H31" s="104">
        <f t="shared" si="8"/>
        <v>78</v>
      </c>
      <c r="I31" s="104">
        <f t="shared" si="8"/>
        <v>0</v>
      </c>
      <c r="J31" s="104">
        <f t="shared" si="8"/>
        <v>51</v>
      </c>
      <c r="K31" s="104">
        <f t="shared" si="8"/>
        <v>72</v>
      </c>
      <c r="L31" s="104">
        <f t="shared" si="8"/>
        <v>0</v>
      </c>
      <c r="M31" s="104">
        <f t="shared" si="8"/>
        <v>40</v>
      </c>
      <c r="N31" s="104">
        <f t="shared" si="8"/>
        <v>83</v>
      </c>
      <c r="O31" s="104">
        <f t="shared" si="8"/>
        <v>0</v>
      </c>
      <c r="P31" s="104">
        <f t="shared" si="8"/>
        <v>43</v>
      </c>
      <c r="Q31" s="104">
        <f t="shared" si="8"/>
        <v>80</v>
      </c>
      <c r="R31" s="104">
        <f t="shared" si="8"/>
        <v>0</v>
      </c>
      <c r="S31" s="104">
        <f t="shared" si="8"/>
        <v>46</v>
      </c>
      <c r="T31" s="104">
        <f t="shared" si="8"/>
        <v>77</v>
      </c>
      <c r="U31" s="104">
        <f t="shared" si="8"/>
        <v>0</v>
      </c>
      <c r="V31" s="104">
        <f t="shared" si="8"/>
        <v>46</v>
      </c>
      <c r="W31" s="104">
        <f t="shared" si="8"/>
        <v>77</v>
      </c>
      <c r="X31" s="104">
        <f t="shared" si="8"/>
        <v>0</v>
      </c>
      <c r="Y31" s="104">
        <f t="shared" si="8"/>
        <v>46</v>
      </c>
      <c r="Z31" s="104">
        <f t="shared" si="8"/>
        <v>77</v>
      </c>
      <c r="AA31" s="104">
        <f t="shared" si="8"/>
        <v>0</v>
      </c>
      <c r="AB31" s="104">
        <f t="shared" si="8"/>
        <v>41</v>
      </c>
      <c r="AC31" s="104">
        <f t="shared" si="8"/>
        <v>82</v>
      </c>
      <c r="AD31" s="104">
        <f t="shared" si="8"/>
        <v>0</v>
      </c>
      <c r="AE31" s="104">
        <f t="shared" si="8"/>
        <v>39</v>
      </c>
      <c r="AF31" s="104">
        <f t="shared" si="8"/>
        <v>84</v>
      </c>
      <c r="AG31" s="104">
        <f t="shared" si="8"/>
        <v>0</v>
      </c>
      <c r="AH31" s="104">
        <f t="shared" si="8"/>
        <v>41</v>
      </c>
      <c r="AI31" s="104">
        <f t="shared" si="8"/>
        <v>82</v>
      </c>
      <c r="AJ31" s="104">
        <f t="shared" si="8"/>
        <v>0</v>
      </c>
      <c r="AK31" s="104">
        <f t="shared" si="8"/>
        <v>77</v>
      </c>
      <c r="AL31" s="104">
        <f t="shared" si="8"/>
        <v>46</v>
      </c>
      <c r="AM31" s="104">
        <f t="shared" si="8"/>
        <v>0</v>
      </c>
      <c r="AN31" s="104">
        <f t="shared" si="8"/>
        <v>77</v>
      </c>
      <c r="AO31" s="104">
        <f t="shared" si="8"/>
        <v>46</v>
      </c>
      <c r="AP31" s="104">
        <f t="shared" si="8"/>
        <v>0</v>
      </c>
      <c r="AQ31" s="104">
        <f t="shared" si="8"/>
        <v>53</v>
      </c>
      <c r="AR31" s="104">
        <f t="shared" si="8"/>
        <v>70</v>
      </c>
      <c r="AS31" s="104">
        <f t="shared" si="8"/>
        <v>0</v>
      </c>
      <c r="AT31" s="104">
        <f t="shared" si="8"/>
        <v>63</v>
      </c>
      <c r="AU31" s="104">
        <f t="shared" si="8"/>
        <v>60</v>
      </c>
      <c r="AV31" s="104">
        <f t="shared" si="8"/>
        <v>0</v>
      </c>
      <c r="AW31" s="104">
        <f t="shared" si="8"/>
        <v>46</v>
      </c>
      <c r="AX31" s="104">
        <f t="shared" si="8"/>
        <v>77</v>
      </c>
      <c r="AY31" s="104">
        <f t="shared" si="8"/>
        <v>0</v>
      </c>
      <c r="AZ31" s="104">
        <f t="shared" si="8"/>
        <v>123</v>
      </c>
      <c r="BA31" s="104"/>
      <c r="BB31" s="104">
        <f>SUM(BB27:BB30)</f>
        <v>0</v>
      </c>
      <c r="BC31" s="104"/>
      <c r="BD31" s="104">
        <f t="shared" ref="BD31:BQ31" si="9">SUM(BD27:BD30)</f>
        <v>0</v>
      </c>
      <c r="BE31" s="104">
        <f t="shared" si="9"/>
        <v>0</v>
      </c>
      <c r="BF31" s="104">
        <f t="shared" si="9"/>
        <v>7</v>
      </c>
      <c r="BG31" s="104">
        <f t="shared" si="9"/>
        <v>0</v>
      </c>
      <c r="BH31" s="104">
        <f t="shared" si="9"/>
        <v>1</v>
      </c>
      <c r="BI31" s="104">
        <f t="shared" si="9"/>
        <v>3</v>
      </c>
      <c r="BJ31" s="104">
        <f t="shared" si="9"/>
        <v>4</v>
      </c>
      <c r="BK31" s="104">
        <f t="shared" si="9"/>
        <v>0</v>
      </c>
      <c r="BL31" s="104">
        <f t="shared" si="9"/>
        <v>4</v>
      </c>
      <c r="BM31" s="104">
        <f t="shared" si="9"/>
        <v>7</v>
      </c>
      <c r="BN31" s="104">
        <f t="shared" si="9"/>
        <v>1</v>
      </c>
      <c r="BO31" s="104">
        <f t="shared" si="9"/>
        <v>23</v>
      </c>
      <c r="BP31" s="104">
        <f t="shared" si="9"/>
        <v>20</v>
      </c>
      <c r="BQ31" s="104">
        <f t="shared" si="9"/>
        <v>4</v>
      </c>
      <c r="BR31" s="2"/>
      <c r="BS31" s="2"/>
      <c r="BT31" s="2"/>
      <c r="BU31" s="2"/>
      <c r="BV31" s="2"/>
      <c r="BW31" s="2"/>
      <c r="BX31" s="2"/>
    </row>
    <row r="32" spans="1:76" ht="19.5" customHeight="1" x14ac:dyDescent="0.2">
      <c r="A32" s="233"/>
      <c r="B32" s="178"/>
      <c r="C32" s="178"/>
      <c r="D32" s="178"/>
      <c r="E32" s="178"/>
      <c r="F32" s="179"/>
      <c r="G32" s="236">
        <f>SUM(G31:I31)</f>
        <v>123</v>
      </c>
      <c r="H32" s="178"/>
      <c r="I32" s="179"/>
      <c r="J32" s="236">
        <f>SUM(J31:L31)</f>
        <v>123</v>
      </c>
      <c r="K32" s="178"/>
      <c r="L32" s="179"/>
      <c r="M32" s="236">
        <f>SUM(M31:O31)</f>
        <v>123</v>
      </c>
      <c r="N32" s="178"/>
      <c r="O32" s="179"/>
      <c r="P32" s="236">
        <f>SUM(P31:R31)</f>
        <v>123</v>
      </c>
      <c r="Q32" s="178"/>
      <c r="R32" s="179"/>
      <c r="S32" s="236">
        <f>SUM(S31:U31)</f>
        <v>123</v>
      </c>
      <c r="T32" s="178"/>
      <c r="U32" s="179"/>
      <c r="V32" s="236">
        <f>SUM(V31:X31)</f>
        <v>123</v>
      </c>
      <c r="W32" s="178"/>
      <c r="X32" s="179"/>
      <c r="Y32" s="236">
        <f>SUM(Y31:AA31)</f>
        <v>123</v>
      </c>
      <c r="Z32" s="178"/>
      <c r="AA32" s="179"/>
      <c r="AB32" s="236">
        <f>SUM(AB31:AD31)</f>
        <v>123</v>
      </c>
      <c r="AC32" s="178"/>
      <c r="AD32" s="179"/>
      <c r="AE32" s="236">
        <f>SUM(AE31:AG31)</f>
        <v>123</v>
      </c>
      <c r="AF32" s="178"/>
      <c r="AG32" s="179"/>
      <c r="AH32" s="236">
        <f>SUM(AH31:AJ31)</f>
        <v>123</v>
      </c>
      <c r="AI32" s="178"/>
      <c r="AJ32" s="179"/>
      <c r="AK32" s="236">
        <f>SUM(AK31:AM31)</f>
        <v>123</v>
      </c>
      <c r="AL32" s="178"/>
      <c r="AM32" s="179"/>
      <c r="AN32" s="236">
        <f>SUM(AN31:AP31)</f>
        <v>123</v>
      </c>
      <c r="AO32" s="178"/>
      <c r="AP32" s="179"/>
      <c r="AQ32" s="236">
        <f>SUM(AQ31:AS31)</f>
        <v>123</v>
      </c>
      <c r="AR32" s="178"/>
      <c r="AS32" s="179"/>
      <c r="AT32" s="236">
        <f>SUM(AT31:AV31)</f>
        <v>123</v>
      </c>
      <c r="AU32" s="178"/>
      <c r="AV32" s="179"/>
      <c r="AW32" s="236">
        <f>SUM(AW31:AY31)</f>
        <v>123</v>
      </c>
      <c r="AX32" s="178"/>
      <c r="AY32" s="179"/>
      <c r="AZ32" s="236">
        <f>AZ31+BB31</f>
        <v>123</v>
      </c>
      <c r="BA32" s="178"/>
      <c r="BB32" s="178"/>
      <c r="BC32" s="179"/>
      <c r="BD32" s="110"/>
      <c r="BE32" s="110"/>
      <c r="BF32" s="110"/>
      <c r="BG32" s="110"/>
      <c r="BH32" s="237"/>
      <c r="BI32" s="238"/>
      <c r="BJ32" s="238"/>
      <c r="BK32" s="238"/>
      <c r="BL32" s="238"/>
      <c r="BM32" s="238"/>
      <c r="BN32" s="238"/>
      <c r="BO32" s="238"/>
      <c r="BP32" s="238"/>
      <c r="BQ32" s="239"/>
      <c r="BR32" s="2"/>
      <c r="BS32" s="2"/>
      <c r="BT32" s="2"/>
      <c r="BU32" s="2"/>
      <c r="BV32" s="2"/>
      <c r="BW32" s="2"/>
      <c r="BX32" s="2"/>
    </row>
    <row r="33" spans="1:76" ht="28.5" customHeight="1" x14ac:dyDescent="0.2">
      <c r="A33" s="241" t="s">
        <v>72</v>
      </c>
      <c r="B33" s="179"/>
      <c r="C33" s="117">
        <f t="shared" ref="C33:AZ33" si="10">C31+C25+C20+C15+C9</f>
        <v>574</v>
      </c>
      <c r="D33" s="117">
        <f t="shared" si="10"/>
        <v>273</v>
      </c>
      <c r="E33" s="117">
        <f t="shared" si="10"/>
        <v>44</v>
      </c>
      <c r="F33" s="117">
        <f t="shared" si="10"/>
        <v>21</v>
      </c>
      <c r="G33" s="117">
        <f t="shared" si="10"/>
        <v>305</v>
      </c>
      <c r="H33" s="117">
        <f t="shared" si="10"/>
        <v>269</v>
      </c>
      <c r="I33" s="117">
        <f t="shared" si="10"/>
        <v>0</v>
      </c>
      <c r="J33" s="117">
        <f t="shared" si="10"/>
        <v>308</v>
      </c>
      <c r="K33" s="117">
        <f t="shared" si="10"/>
        <v>266</v>
      </c>
      <c r="L33" s="117">
        <f t="shared" si="10"/>
        <v>0</v>
      </c>
      <c r="M33" s="117">
        <f t="shared" si="10"/>
        <v>267</v>
      </c>
      <c r="N33" s="117">
        <f t="shared" si="10"/>
        <v>307</v>
      </c>
      <c r="O33" s="117">
        <f t="shared" si="10"/>
        <v>0</v>
      </c>
      <c r="P33" s="117">
        <f t="shared" si="10"/>
        <v>229</v>
      </c>
      <c r="Q33" s="117">
        <f t="shared" si="10"/>
        <v>333</v>
      </c>
      <c r="R33" s="117">
        <f t="shared" si="10"/>
        <v>12</v>
      </c>
      <c r="S33" s="117">
        <f t="shared" si="10"/>
        <v>261</v>
      </c>
      <c r="T33" s="117">
        <f t="shared" si="10"/>
        <v>306</v>
      </c>
      <c r="U33" s="117">
        <f t="shared" si="10"/>
        <v>7</v>
      </c>
      <c r="V33" s="117">
        <f t="shared" si="10"/>
        <v>264</v>
      </c>
      <c r="W33" s="117">
        <f t="shared" si="10"/>
        <v>308</v>
      </c>
      <c r="X33" s="117">
        <f t="shared" si="10"/>
        <v>2</v>
      </c>
      <c r="Y33" s="117">
        <f t="shared" si="10"/>
        <v>263</v>
      </c>
      <c r="Z33" s="117">
        <f t="shared" si="10"/>
        <v>311</v>
      </c>
      <c r="AA33" s="117">
        <f t="shared" si="10"/>
        <v>0</v>
      </c>
      <c r="AB33" s="117">
        <f t="shared" si="10"/>
        <v>237</v>
      </c>
      <c r="AC33" s="117">
        <f t="shared" si="10"/>
        <v>337</v>
      </c>
      <c r="AD33" s="117">
        <f t="shared" si="10"/>
        <v>0</v>
      </c>
      <c r="AE33" s="117">
        <f t="shared" si="10"/>
        <v>234</v>
      </c>
      <c r="AF33" s="117">
        <f t="shared" si="10"/>
        <v>340</v>
      </c>
      <c r="AG33" s="117">
        <f t="shared" si="10"/>
        <v>0</v>
      </c>
      <c r="AH33" s="117">
        <f t="shared" si="10"/>
        <v>252</v>
      </c>
      <c r="AI33" s="117">
        <f t="shared" si="10"/>
        <v>322</v>
      </c>
      <c r="AJ33" s="117">
        <f t="shared" si="10"/>
        <v>0</v>
      </c>
      <c r="AK33" s="117">
        <f t="shared" si="10"/>
        <v>363</v>
      </c>
      <c r="AL33" s="117">
        <f t="shared" si="10"/>
        <v>211</v>
      </c>
      <c r="AM33" s="117">
        <f t="shared" si="10"/>
        <v>0</v>
      </c>
      <c r="AN33" s="117">
        <f t="shared" si="10"/>
        <v>361</v>
      </c>
      <c r="AO33" s="117">
        <f t="shared" si="10"/>
        <v>213</v>
      </c>
      <c r="AP33" s="117">
        <f t="shared" si="10"/>
        <v>0</v>
      </c>
      <c r="AQ33" s="117">
        <f t="shared" si="10"/>
        <v>285</v>
      </c>
      <c r="AR33" s="117">
        <f t="shared" si="10"/>
        <v>289</v>
      </c>
      <c r="AS33" s="117">
        <f t="shared" si="10"/>
        <v>0</v>
      </c>
      <c r="AT33" s="117">
        <f t="shared" si="10"/>
        <v>329</v>
      </c>
      <c r="AU33" s="117">
        <f t="shared" si="10"/>
        <v>245</v>
      </c>
      <c r="AV33" s="117">
        <f t="shared" si="10"/>
        <v>0</v>
      </c>
      <c r="AW33" s="117">
        <f t="shared" si="10"/>
        <v>286</v>
      </c>
      <c r="AX33" s="117">
        <f t="shared" si="10"/>
        <v>288</v>
      </c>
      <c r="AY33" s="117">
        <f t="shared" si="10"/>
        <v>0</v>
      </c>
      <c r="AZ33" s="117">
        <f t="shared" si="10"/>
        <v>562</v>
      </c>
      <c r="BA33" s="117"/>
      <c r="BB33" s="117">
        <f>BB31+BB25+BB20+BB15+BB9</f>
        <v>12</v>
      </c>
      <c r="BC33" s="117"/>
      <c r="BD33" s="117">
        <f t="shared" ref="BD33:BQ33" si="11">BD31+BD25+BD20+BD15+BD9</f>
        <v>0</v>
      </c>
      <c r="BE33" s="117">
        <f t="shared" si="11"/>
        <v>17</v>
      </c>
      <c r="BF33" s="117">
        <f t="shared" si="11"/>
        <v>38</v>
      </c>
      <c r="BG33" s="117">
        <f t="shared" si="11"/>
        <v>53</v>
      </c>
      <c r="BH33" s="117">
        <f t="shared" si="11"/>
        <v>1</v>
      </c>
      <c r="BI33" s="117">
        <f t="shared" si="11"/>
        <v>10</v>
      </c>
      <c r="BJ33" s="117">
        <f t="shared" si="11"/>
        <v>16</v>
      </c>
      <c r="BK33" s="117">
        <f t="shared" si="11"/>
        <v>15</v>
      </c>
      <c r="BL33" s="117">
        <f t="shared" si="11"/>
        <v>20</v>
      </c>
      <c r="BM33" s="117">
        <f t="shared" si="11"/>
        <v>40</v>
      </c>
      <c r="BN33" s="117">
        <f t="shared" si="11"/>
        <v>62</v>
      </c>
      <c r="BO33" s="117">
        <f t="shared" si="11"/>
        <v>130</v>
      </c>
      <c r="BP33" s="117">
        <f t="shared" si="11"/>
        <v>112</v>
      </c>
      <c r="BQ33" s="117">
        <f t="shared" si="11"/>
        <v>24</v>
      </c>
      <c r="BR33" s="2"/>
      <c r="BS33" s="2"/>
      <c r="BT33" s="2"/>
      <c r="BU33" s="2"/>
      <c r="BV33" s="2"/>
      <c r="BW33" s="2"/>
      <c r="BX33" s="2"/>
    </row>
    <row r="34" spans="1:76" ht="24.75" customHeight="1" x14ac:dyDescent="0.2">
      <c r="A34" s="101"/>
      <c r="B34" s="101"/>
      <c r="C34" s="242">
        <f>C33</f>
        <v>574</v>
      </c>
      <c r="D34" s="178"/>
      <c r="E34" s="178"/>
      <c r="F34" s="179"/>
      <c r="G34" s="243">
        <f>SUM(G33:I33)</f>
        <v>574</v>
      </c>
      <c r="H34" s="178"/>
      <c r="I34" s="179"/>
      <c r="J34" s="243">
        <f>SUM(J33:L33)</f>
        <v>574</v>
      </c>
      <c r="K34" s="178"/>
      <c r="L34" s="179"/>
      <c r="M34" s="243">
        <f>SUM(M33:O33)</f>
        <v>574</v>
      </c>
      <c r="N34" s="178"/>
      <c r="O34" s="179"/>
      <c r="P34" s="243">
        <f>SUM(P33:R33)</f>
        <v>574</v>
      </c>
      <c r="Q34" s="178"/>
      <c r="R34" s="179"/>
      <c r="S34" s="243">
        <f>SUM(S33:U33)</f>
        <v>574</v>
      </c>
      <c r="T34" s="178"/>
      <c r="U34" s="179"/>
      <c r="V34" s="243">
        <f>SUM(V33:X33)</f>
        <v>574</v>
      </c>
      <c r="W34" s="178"/>
      <c r="X34" s="179"/>
      <c r="Y34" s="243">
        <f>SUM(Y33:AA33)</f>
        <v>574</v>
      </c>
      <c r="Z34" s="178"/>
      <c r="AA34" s="179"/>
      <c r="AB34" s="243">
        <f>SUM(AB33:AD33)</f>
        <v>574</v>
      </c>
      <c r="AC34" s="178"/>
      <c r="AD34" s="179"/>
      <c r="AE34" s="243">
        <f>SUM(AE33:AG33)</f>
        <v>574</v>
      </c>
      <c r="AF34" s="178"/>
      <c r="AG34" s="179"/>
      <c r="AH34" s="244">
        <f>SUM(AH33:AJ33)</f>
        <v>574</v>
      </c>
      <c r="AI34" s="178"/>
      <c r="AJ34" s="179"/>
      <c r="AK34" s="243">
        <f>SUM(AK33:AM33)</f>
        <v>574</v>
      </c>
      <c r="AL34" s="178"/>
      <c r="AM34" s="179"/>
      <c r="AN34" s="243">
        <f>SUM(AN33:AP33)</f>
        <v>574</v>
      </c>
      <c r="AO34" s="178"/>
      <c r="AP34" s="179"/>
      <c r="AQ34" s="243">
        <f>SUM(AQ33:AS33)</f>
        <v>574</v>
      </c>
      <c r="AR34" s="178"/>
      <c r="AS34" s="179"/>
      <c r="AT34" s="243">
        <f>SUM(AT33:AV33)</f>
        <v>574</v>
      </c>
      <c r="AU34" s="178"/>
      <c r="AV34" s="179"/>
      <c r="AW34" s="243">
        <f>SUM(AW33:AY33)</f>
        <v>574</v>
      </c>
      <c r="AX34" s="178"/>
      <c r="AY34" s="179"/>
      <c r="AZ34" s="243">
        <f>SUM(AZ33:BC33)</f>
        <v>574</v>
      </c>
      <c r="BA34" s="178"/>
      <c r="BB34" s="178"/>
      <c r="BC34" s="179"/>
      <c r="BD34" s="110"/>
      <c r="BE34" s="110"/>
      <c r="BF34" s="110"/>
      <c r="BG34" s="110"/>
      <c r="BH34" s="237"/>
      <c r="BI34" s="238"/>
      <c r="BJ34" s="238"/>
      <c r="BK34" s="238"/>
      <c r="BL34" s="238"/>
      <c r="BM34" s="238"/>
      <c r="BN34" s="238"/>
      <c r="BO34" s="238"/>
      <c r="BP34" s="238"/>
      <c r="BQ34" s="239"/>
      <c r="BR34" s="2"/>
      <c r="BS34" s="2"/>
      <c r="BT34" s="2"/>
      <c r="BU34" s="2"/>
      <c r="BV34" s="2"/>
      <c r="BW34" s="2"/>
      <c r="BX34" s="2"/>
    </row>
    <row r="35" spans="1:76" ht="16.5" customHeight="1" x14ac:dyDescent="0.2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2"/>
      <c r="BS35" s="2"/>
      <c r="BT35" s="2"/>
      <c r="BU35" s="2"/>
      <c r="BV35" s="2"/>
      <c r="BW35" s="2"/>
      <c r="BX35" s="2"/>
    </row>
    <row r="36" spans="1:76" ht="16.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19">
        <f>SUM(C31,C25,C20,C15,C9)</f>
        <v>574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</row>
    <row r="37" spans="1:76" ht="16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</row>
    <row r="38" spans="1:76" ht="16.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</row>
    <row r="39" spans="1:76" ht="16.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</row>
    <row r="40" spans="1:76" ht="16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</row>
    <row r="41" spans="1:76" ht="16.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</row>
    <row r="42" spans="1:76" ht="16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</row>
    <row r="43" spans="1:76" ht="16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</row>
    <row r="44" spans="1:76" ht="16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</row>
    <row r="45" spans="1:76" ht="16.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ht="16.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</row>
    <row r="47" spans="1:76" ht="16.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</row>
    <row r="48" spans="1:76" ht="16.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</row>
    <row r="49" spans="1:76" ht="16.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</row>
    <row r="50" spans="1:76" ht="16.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</row>
    <row r="51" spans="1:76" ht="16.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</row>
    <row r="52" spans="1:76" ht="16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</row>
    <row r="53" spans="1:76" ht="16.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</row>
    <row r="54" spans="1:76" ht="16.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</row>
    <row r="55" spans="1:76" ht="16.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</row>
    <row r="56" spans="1:76" ht="16.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</row>
    <row r="57" spans="1:76" ht="16.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</row>
    <row r="58" spans="1:76" ht="16.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</row>
    <row r="59" spans="1:76" ht="16.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</row>
    <row r="60" spans="1:76" ht="16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</row>
    <row r="61" spans="1:76" ht="16.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</row>
    <row r="62" spans="1:76" ht="16.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</row>
    <row r="63" spans="1:76" ht="16.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</row>
    <row r="64" spans="1:76" ht="16.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</row>
    <row r="65" spans="1:76" ht="16.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</row>
    <row r="66" spans="1:76" ht="16.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</row>
    <row r="67" spans="1:76" ht="16.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</row>
    <row r="68" spans="1:76" ht="16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</row>
    <row r="69" spans="1:76" ht="16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</row>
    <row r="70" spans="1:76" ht="16.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</row>
    <row r="71" spans="1:76" ht="16.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</row>
    <row r="72" spans="1:76" ht="16.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</row>
    <row r="73" spans="1:76" ht="16.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</row>
    <row r="74" spans="1:76" ht="16.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</row>
    <row r="75" spans="1:76" ht="16.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</row>
    <row r="76" spans="1:76" ht="16.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</row>
    <row r="77" spans="1:76" ht="16.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</row>
    <row r="78" spans="1:76" ht="16.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</row>
    <row r="79" spans="1:76" ht="16.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</row>
    <row r="80" spans="1:76" ht="16.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</row>
    <row r="81" spans="1:76" ht="16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</row>
    <row r="82" spans="1:76" ht="16.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</row>
    <row r="83" spans="1:76" ht="16.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</row>
    <row r="84" spans="1:76" ht="16.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</row>
    <row r="85" spans="1:76" ht="16.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</row>
    <row r="86" spans="1:76" ht="16.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</row>
    <row r="87" spans="1:76" ht="16.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</row>
    <row r="88" spans="1:76" ht="16.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</row>
    <row r="89" spans="1:76" ht="16.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</row>
    <row r="90" spans="1:76" ht="16.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</row>
    <row r="91" spans="1:76" ht="16.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</row>
    <row r="92" spans="1:76" ht="16.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</row>
    <row r="93" spans="1:76" ht="16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</row>
    <row r="94" spans="1:76" ht="16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</row>
    <row r="95" spans="1:76" ht="16.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</row>
    <row r="96" spans="1:76" ht="16.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</row>
    <row r="97" spans="1:76" ht="16.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</row>
    <row r="98" spans="1:76" ht="16.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</row>
    <row r="99" spans="1:76" ht="16.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</row>
    <row r="100" spans="1:76" ht="16.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1:76" ht="16.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1:76" ht="16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1:76" ht="16.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1:76" ht="16.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1:76" ht="16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1:76" ht="16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1:76" ht="16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1:76" ht="16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1:76" ht="16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1:76" ht="16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1:76" ht="16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1:76" ht="16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1:76" ht="16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1:76" ht="16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1:76" ht="16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1:76" ht="16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1:76" ht="16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1:76" ht="16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1:76" ht="16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1:76" ht="16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1:76" ht="16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1:76" ht="16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1:76" ht="16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1:76" ht="16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1:76" ht="16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1:76" ht="16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1:76" ht="16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1:76" ht="16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1:76" ht="16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1:76" ht="16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1:76" ht="16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1:76" ht="16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1:76" ht="16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1:76" ht="16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1:76" ht="16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1:76" ht="16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1:76" ht="16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1:76" ht="16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1:76" ht="16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1:76" ht="16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1:76" ht="16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1:76" ht="16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1:76" ht="16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1:76" ht="16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1:76" ht="16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1:76" ht="16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1:76" ht="16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1:76" ht="16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1:76" ht="16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1:76" ht="16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1:76" ht="16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1:76" ht="16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1:76" ht="16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1:76" ht="16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1:76" ht="16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1:76" ht="16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1:76" ht="16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1:76" ht="16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1:76" ht="16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1:76" ht="16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1:76" ht="16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1:76" ht="16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1:76" ht="16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1:76" ht="16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1:76" ht="16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1:76" ht="16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1:76" ht="16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1:76" ht="16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1:76" ht="16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1:76" ht="16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1:76" ht="16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1:76" ht="16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1:76" ht="16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1:76" ht="16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1:76" ht="16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1:76" ht="16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1:76" ht="16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1:76" ht="16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1:76" ht="16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1:76" ht="16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1:76" ht="16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1:76" ht="16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1:76" ht="16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1:76" ht="16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1:76" ht="16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1:76" ht="16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1:76" ht="16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1:76" ht="16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1:76" ht="16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1:76" ht="16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  <row r="191" spans="1:76" ht="16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</row>
    <row r="192" spans="1:76" ht="16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</row>
    <row r="193" spans="1:76" ht="16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</row>
    <row r="194" spans="1:76" ht="16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</row>
    <row r="195" spans="1:76" ht="16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</row>
    <row r="196" spans="1:76" ht="16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</row>
    <row r="197" spans="1:76" ht="16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</row>
    <row r="198" spans="1:76" ht="16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</row>
    <row r="199" spans="1:76" ht="16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</row>
    <row r="200" spans="1:76" ht="16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</row>
    <row r="201" spans="1:76" ht="16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</row>
    <row r="202" spans="1:76" ht="16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</row>
    <row r="203" spans="1:76" ht="16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</row>
    <row r="204" spans="1:76" ht="16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</row>
    <row r="205" spans="1:76" ht="16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</row>
    <row r="206" spans="1:76" ht="16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</row>
    <row r="207" spans="1:76" ht="16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</row>
    <row r="208" spans="1:76" ht="16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</row>
    <row r="209" spans="1:76" ht="16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</row>
    <row r="210" spans="1:76" ht="16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</row>
    <row r="211" spans="1:76" ht="16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</row>
    <row r="212" spans="1:76" ht="16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</row>
    <row r="213" spans="1:76" ht="16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</row>
    <row r="214" spans="1:76" ht="16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</row>
    <row r="215" spans="1:76" ht="16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</row>
    <row r="216" spans="1:76" ht="16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</row>
    <row r="217" spans="1:76" ht="16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</row>
    <row r="218" spans="1:76" ht="16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</row>
    <row r="219" spans="1:76" ht="16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</row>
    <row r="220" spans="1:76" ht="16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</row>
    <row r="221" spans="1:76" ht="16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</row>
    <row r="222" spans="1:76" ht="16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</row>
    <row r="223" spans="1:76" ht="16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</row>
    <row r="224" spans="1:76" ht="16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</row>
    <row r="225" spans="1:76" ht="16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</row>
    <row r="226" spans="1:76" ht="16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</row>
    <row r="227" spans="1:76" ht="16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</row>
    <row r="228" spans="1:76" ht="16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</row>
    <row r="229" spans="1:76" ht="16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</row>
    <row r="230" spans="1:76" ht="16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</row>
    <row r="231" spans="1:76" ht="16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</row>
    <row r="232" spans="1:76" ht="16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</row>
    <row r="233" spans="1:76" ht="16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</row>
    <row r="234" spans="1:76" ht="16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</row>
    <row r="235" spans="1:76" ht="15.75" customHeight="1" x14ac:dyDescent="0.2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</row>
    <row r="236" spans="1:76" ht="15.75" customHeight="1" x14ac:dyDescent="0.2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</row>
    <row r="237" spans="1:76" ht="15.75" customHeight="1" x14ac:dyDescent="0.2"/>
    <row r="238" spans="1:76" ht="15.75" customHeight="1" x14ac:dyDescent="0.2"/>
    <row r="239" spans="1:76" ht="15.75" customHeight="1" x14ac:dyDescent="0.2"/>
    <row r="240" spans="1:7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51">
    <mergeCell ref="A22:A24"/>
    <mergeCell ref="G21:I21"/>
    <mergeCell ref="G26:I26"/>
    <mergeCell ref="J26:L26"/>
    <mergeCell ref="M26:O26"/>
    <mergeCell ref="P26:R26"/>
    <mergeCell ref="S26:U26"/>
    <mergeCell ref="V26:X26"/>
    <mergeCell ref="AZ21:BC21"/>
    <mergeCell ref="BH21:BQ21"/>
    <mergeCell ref="AZ26:BC26"/>
    <mergeCell ref="BH26:BQ26"/>
    <mergeCell ref="S21:U21"/>
    <mergeCell ref="V21:X21"/>
    <mergeCell ref="Y21:AA21"/>
    <mergeCell ref="AB21:AD21"/>
    <mergeCell ref="AE21:AG21"/>
    <mergeCell ref="AH21:AJ21"/>
    <mergeCell ref="AK21:AM21"/>
    <mergeCell ref="A11:A14"/>
    <mergeCell ref="A15:B15"/>
    <mergeCell ref="A16:F16"/>
    <mergeCell ref="G16:I16"/>
    <mergeCell ref="J16:L16"/>
    <mergeCell ref="AN21:AP21"/>
    <mergeCell ref="AQ21:AS21"/>
    <mergeCell ref="AT21:AV21"/>
    <mergeCell ref="AW21:AY21"/>
    <mergeCell ref="A17:A19"/>
    <mergeCell ref="A20:B20"/>
    <mergeCell ref="A21:F21"/>
    <mergeCell ref="J21:L21"/>
    <mergeCell ref="M21:O21"/>
    <mergeCell ref="P21:R21"/>
    <mergeCell ref="AH16:AJ16"/>
    <mergeCell ref="AK16:AM16"/>
    <mergeCell ref="AN16:AP16"/>
    <mergeCell ref="AQ16:AS16"/>
    <mergeCell ref="AT16:AV16"/>
    <mergeCell ref="AW16:AY16"/>
    <mergeCell ref="AZ16:BC16"/>
    <mergeCell ref="BH16:BQ16"/>
    <mergeCell ref="M16:O16"/>
    <mergeCell ref="P16:R16"/>
    <mergeCell ref="S16:U16"/>
    <mergeCell ref="V16:X16"/>
    <mergeCell ref="Y16:AA16"/>
    <mergeCell ref="AB16:AD16"/>
    <mergeCell ref="AE16:AG16"/>
    <mergeCell ref="AQ34:AS34"/>
    <mergeCell ref="AT34:AV34"/>
    <mergeCell ref="AW34:AY34"/>
    <mergeCell ref="AZ34:BC34"/>
    <mergeCell ref="BH34:BQ34"/>
    <mergeCell ref="V34:X34"/>
    <mergeCell ref="Y34:AA34"/>
    <mergeCell ref="AB34:AD34"/>
    <mergeCell ref="AE34:AG34"/>
    <mergeCell ref="AH34:AJ34"/>
    <mergeCell ref="AK34:AM34"/>
    <mergeCell ref="AN34:AP34"/>
    <mergeCell ref="A27:A30"/>
    <mergeCell ref="A32:F32"/>
    <mergeCell ref="G32:I32"/>
    <mergeCell ref="J32:L32"/>
    <mergeCell ref="M32:O32"/>
    <mergeCell ref="P32:R32"/>
    <mergeCell ref="S32:U32"/>
    <mergeCell ref="A33:B33"/>
    <mergeCell ref="C34:F34"/>
    <mergeCell ref="G34:I34"/>
    <mergeCell ref="J34:L34"/>
    <mergeCell ref="M34:O34"/>
    <mergeCell ref="P34:R34"/>
    <mergeCell ref="S34:U34"/>
    <mergeCell ref="AQ32:AS32"/>
    <mergeCell ref="AT32:AV32"/>
    <mergeCell ref="AW32:AY32"/>
    <mergeCell ref="AZ32:BC32"/>
    <mergeCell ref="BH32:BQ32"/>
    <mergeCell ref="V32:X32"/>
    <mergeCell ref="Y32:AA32"/>
    <mergeCell ref="AB32:AD32"/>
    <mergeCell ref="AE32:AG32"/>
    <mergeCell ref="AH32:AJ32"/>
    <mergeCell ref="AK32:AM32"/>
    <mergeCell ref="AN32:AP32"/>
    <mergeCell ref="AT26:AV26"/>
    <mergeCell ref="AW26:AY26"/>
    <mergeCell ref="Y26:AA26"/>
    <mergeCell ref="AB26:AD26"/>
    <mergeCell ref="AE26:AG26"/>
    <mergeCell ref="AH26:AJ26"/>
    <mergeCell ref="AK26:AM26"/>
    <mergeCell ref="AN26:AP26"/>
    <mergeCell ref="AQ26:AS26"/>
    <mergeCell ref="AW10:AY10"/>
    <mergeCell ref="AZ10:BC10"/>
    <mergeCell ref="BH10:BQ10"/>
    <mergeCell ref="Y10:AA10"/>
    <mergeCell ref="AB10:AD10"/>
    <mergeCell ref="AH10:AJ10"/>
    <mergeCell ref="AK10:AM10"/>
    <mergeCell ref="AN10:AP10"/>
    <mergeCell ref="AQ10:AS10"/>
    <mergeCell ref="AT10:AV10"/>
    <mergeCell ref="S10:U10"/>
    <mergeCell ref="V10:X10"/>
    <mergeCell ref="AB4:AD4"/>
    <mergeCell ref="AE4:AG4"/>
    <mergeCell ref="A6:A8"/>
    <mergeCell ref="A9:B9"/>
    <mergeCell ref="A10:F10"/>
    <mergeCell ref="G10:I10"/>
    <mergeCell ref="J10:L10"/>
    <mergeCell ref="AE10:AG10"/>
    <mergeCell ref="M10:O10"/>
    <mergeCell ref="P10:R10"/>
    <mergeCell ref="AH4:AJ4"/>
    <mergeCell ref="BD4:BG4"/>
    <mergeCell ref="A1:I1"/>
    <mergeCell ref="J1:AP2"/>
    <mergeCell ref="AQ1:BJ2"/>
    <mergeCell ref="A2:I2"/>
    <mergeCell ref="A3:A5"/>
    <mergeCell ref="B3:B5"/>
    <mergeCell ref="C3:C5"/>
    <mergeCell ref="G3:O3"/>
    <mergeCell ref="P3:AJ3"/>
    <mergeCell ref="BB3:BC4"/>
    <mergeCell ref="BD3:BN3"/>
    <mergeCell ref="BO3:BQ4"/>
    <mergeCell ref="BH4:BK4"/>
    <mergeCell ref="BL4:BN4"/>
    <mergeCell ref="D4:D5"/>
    <mergeCell ref="E4:E5"/>
    <mergeCell ref="F4:F5"/>
    <mergeCell ref="G4:I4"/>
    <mergeCell ref="J4:L4"/>
    <mergeCell ref="M4:O4"/>
    <mergeCell ref="P4:R4"/>
    <mergeCell ref="S4:U4"/>
    <mergeCell ref="V4:X4"/>
    <mergeCell ref="Y4:AA4"/>
    <mergeCell ref="AK3:AY3"/>
    <mergeCell ref="AZ3:BA4"/>
    <mergeCell ref="AK4:AM4"/>
    <mergeCell ref="AN4:AP4"/>
    <mergeCell ref="AQ4:AS4"/>
    <mergeCell ref="AT4:AV4"/>
    <mergeCell ref="AW4:AY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625" defaultRowHeight="15" customHeight="1" x14ac:dyDescent="0.2"/>
  <cols>
    <col min="1" max="1" width="6.625" customWidth="1"/>
    <col min="2" max="2" width="8" customWidth="1"/>
    <col min="3" max="3" width="7" customWidth="1"/>
    <col min="4" max="4" width="6.5" customWidth="1"/>
    <col min="5" max="5" width="7.375" customWidth="1"/>
    <col min="6" max="6" width="6" customWidth="1"/>
    <col min="7" max="7" width="7.75" customWidth="1"/>
    <col min="8" max="8" width="5.75" customWidth="1"/>
    <col min="9" max="9" width="7.125" customWidth="1"/>
    <col min="10" max="10" width="6.625" customWidth="1"/>
    <col min="11" max="11" width="8" customWidth="1"/>
    <col min="12" max="12" width="6.375" customWidth="1"/>
    <col min="13" max="13" width="8" customWidth="1"/>
    <col min="14" max="14" width="6.25" customWidth="1"/>
    <col min="15" max="15" width="7.75" customWidth="1"/>
    <col min="16" max="16" width="6.375" customWidth="1"/>
    <col min="17" max="26" width="8" customWidth="1"/>
  </cols>
  <sheetData>
    <row r="1" spans="1:17" ht="14.25" customHeight="1" x14ac:dyDescent="0.2">
      <c r="A1" s="196" t="s">
        <v>73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14.25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15.75" customHeight="1" x14ac:dyDescent="0.2">
      <c r="A3" s="120" t="s">
        <v>74</v>
      </c>
      <c r="B3" s="120" t="s">
        <v>4</v>
      </c>
      <c r="C3" s="120" t="s">
        <v>75</v>
      </c>
      <c r="D3" s="120" t="s">
        <v>76</v>
      </c>
      <c r="E3" s="120" t="s">
        <v>77</v>
      </c>
      <c r="F3" s="120" t="s">
        <v>76</v>
      </c>
      <c r="G3" s="120" t="s">
        <v>78</v>
      </c>
      <c r="H3" s="120" t="s">
        <v>76</v>
      </c>
      <c r="I3" s="120" t="s">
        <v>79</v>
      </c>
      <c r="J3" s="120" t="s">
        <v>76</v>
      </c>
      <c r="K3" s="120" t="s">
        <v>80</v>
      </c>
      <c r="L3" s="120" t="s">
        <v>76</v>
      </c>
      <c r="M3" s="120" t="s">
        <v>81</v>
      </c>
      <c r="N3" s="120" t="s">
        <v>76</v>
      </c>
      <c r="O3" s="120" t="s">
        <v>82</v>
      </c>
      <c r="P3" s="120" t="s">
        <v>76</v>
      </c>
      <c r="Q3" s="120" t="s">
        <v>83</v>
      </c>
    </row>
    <row r="4" spans="1:17" ht="15.75" customHeight="1" x14ac:dyDescent="0.2">
      <c r="A4" s="121">
        <v>1</v>
      </c>
      <c r="B4" s="122" t="s">
        <v>84</v>
      </c>
      <c r="C4" s="123">
        <v>2</v>
      </c>
      <c r="D4" s="123">
        <v>0</v>
      </c>
      <c r="E4" s="123">
        <v>1</v>
      </c>
      <c r="F4" s="123">
        <v>0</v>
      </c>
      <c r="G4" s="121"/>
      <c r="H4" s="121"/>
      <c r="I4" s="121"/>
      <c r="J4" s="121"/>
      <c r="K4" s="121"/>
      <c r="L4" s="121"/>
      <c r="M4" s="121"/>
      <c r="N4" s="121"/>
      <c r="O4" s="123">
        <v>1</v>
      </c>
      <c r="P4" s="123">
        <v>1</v>
      </c>
      <c r="Q4" s="124">
        <f t="shared" ref="Q4:Q20" si="0">C4+E4+G4+I4+K4+M4+O4</f>
        <v>4</v>
      </c>
    </row>
    <row r="5" spans="1:17" ht="15.75" customHeight="1" x14ac:dyDescent="0.2">
      <c r="A5" s="121">
        <v>2</v>
      </c>
      <c r="B5" s="122" t="s">
        <v>85</v>
      </c>
      <c r="C5" s="123">
        <v>3</v>
      </c>
      <c r="D5" s="123">
        <v>3</v>
      </c>
      <c r="E5" s="123">
        <v>3</v>
      </c>
      <c r="F5" s="123">
        <v>1</v>
      </c>
      <c r="G5" s="121"/>
      <c r="H5" s="121"/>
      <c r="I5" s="121"/>
      <c r="J5" s="121"/>
      <c r="K5" s="121"/>
      <c r="L5" s="121"/>
      <c r="M5" s="123"/>
      <c r="N5" s="121"/>
      <c r="O5" s="123"/>
      <c r="P5" s="121"/>
      <c r="Q5" s="124">
        <f t="shared" si="0"/>
        <v>6</v>
      </c>
    </row>
    <row r="6" spans="1:17" ht="15.75" customHeight="1" x14ac:dyDescent="0.2">
      <c r="A6" s="121">
        <v>3</v>
      </c>
      <c r="B6" s="122" t="s">
        <v>86</v>
      </c>
      <c r="C6" s="123">
        <v>0</v>
      </c>
      <c r="D6" s="123">
        <v>0</v>
      </c>
      <c r="E6" s="123">
        <v>0</v>
      </c>
      <c r="F6" s="123">
        <v>0</v>
      </c>
      <c r="G6" s="123">
        <v>0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0</v>
      </c>
      <c r="O6" s="123">
        <v>0</v>
      </c>
      <c r="P6" s="123">
        <v>0</v>
      </c>
      <c r="Q6" s="124">
        <f t="shared" si="0"/>
        <v>0</v>
      </c>
    </row>
    <row r="7" spans="1:17" ht="15.75" customHeight="1" x14ac:dyDescent="0.2">
      <c r="A7" s="121">
        <v>4</v>
      </c>
      <c r="B7" s="122" t="s">
        <v>87</v>
      </c>
      <c r="C7" s="123">
        <v>3</v>
      </c>
      <c r="D7" s="123">
        <v>0</v>
      </c>
      <c r="E7" s="123">
        <v>1</v>
      </c>
      <c r="F7" s="123">
        <v>0</v>
      </c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4">
        <f t="shared" si="0"/>
        <v>4</v>
      </c>
    </row>
    <row r="8" spans="1:17" ht="15.75" customHeight="1" x14ac:dyDescent="0.2">
      <c r="A8" s="121">
        <v>5</v>
      </c>
      <c r="B8" s="122" t="s">
        <v>88</v>
      </c>
      <c r="C8" s="123">
        <v>2</v>
      </c>
      <c r="D8" s="123">
        <v>0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4">
        <f t="shared" si="0"/>
        <v>2</v>
      </c>
    </row>
    <row r="9" spans="1:17" ht="15.75" customHeight="1" x14ac:dyDescent="0.2">
      <c r="A9" s="121">
        <v>6</v>
      </c>
      <c r="B9" s="122" t="s">
        <v>89</v>
      </c>
      <c r="C9" s="123">
        <v>5</v>
      </c>
      <c r="D9" s="123">
        <v>5</v>
      </c>
      <c r="E9" s="121"/>
      <c r="F9" s="121"/>
      <c r="G9" s="123">
        <v>1</v>
      </c>
      <c r="H9" s="123">
        <v>1</v>
      </c>
      <c r="I9" s="121"/>
      <c r="J9" s="121"/>
      <c r="K9" s="121"/>
      <c r="L9" s="121"/>
      <c r="M9" s="121"/>
      <c r="N9" s="121"/>
      <c r="O9" s="121"/>
      <c r="P9" s="121"/>
      <c r="Q9" s="124">
        <f t="shared" si="0"/>
        <v>6</v>
      </c>
    </row>
    <row r="10" spans="1:17" ht="15.75" customHeight="1" x14ac:dyDescent="0.2">
      <c r="A10" s="121">
        <v>7</v>
      </c>
      <c r="B10" s="122" t="s">
        <v>90</v>
      </c>
      <c r="C10" s="121"/>
      <c r="D10" s="121"/>
      <c r="E10" s="123">
        <v>1</v>
      </c>
      <c r="F10" s="123">
        <v>1</v>
      </c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4">
        <f t="shared" si="0"/>
        <v>1</v>
      </c>
    </row>
    <row r="11" spans="1:17" ht="15.75" customHeight="1" x14ac:dyDescent="0.2">
      <c r="A11" s="121">
        <v>8</v>
      </c>
      <c r="B11" s="122" t="s">
        <v>91</v>
      </c>
      <c r="C11" s="123">
        <v>2</v>
      </c>
      <c r="D11" s="123">
        <v>2</v>
      </c>
      <c r="E11" s="123">
        <v>2</v>
      </c>
      <c r="F11" s="123">
        <v>1</v>
      </c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4">
        <f t="shared" si="0"/>
        <v>4</v>
      </c>
    </row>
    <row r="12" spans="1:17" ht="15.75" customHeight="1" x14ac:dyDescent="0.2">
      <c r="A12" s="121">
        <v>9</v>
      </c>
      <c r="B12" s="122" t="s">
        <v>92</v>
      </c>
      <c r="C12" s="123">
        <v>2</v>
      </c>
      <c r="D12" s="123">
        <v>0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4">
        <f t="shared" si="0"/>
        <v>2</v>
      </c>
    </row>
    <row r="13" spans="1:17" ht="15.75" customHeight="1" x14ac:dyDescent="0.2">
      <c r="A13" s="121">
        <v>10</v>
      </c>
      <c r="B13" s="122" t="s">
        <v>93</v>
      </c>
      <c r="C13" s="123">
        <v>1</v>
      </c>
      <c r="D13" s="123">
        <v>1</v>
      </c>
      <c r="E13" s="123">
        <v>1</v>
      </c>
      <c r="F13" s="123">
        <v>0</v>
      </c>
      <c r="G13" s="121"/>
      <c r="H13" s="121"/>
      <c r="I13" s="121"/>
      <c r="J13" s="121"/>
      <c r="K13" s="123">
        <v>1</v>
      </c>
      <c r="L13" s="123">
        <v>1</v>
      </c>
      <c r="M13" s="121"/>
      <c r="N13" s="121"/>
      <c r="O13" s="121"/>
      <c r="P13" s="121"/>
      <c r="Q13" s="124">
        <f t="shared" si="0"/>
        <v>3</v>
      </c>
    </row>
    <row r="14" spans="1:17" ht="15.75" customHeight="1" x14ac:dyDescent="0.2">
      <c r="A14" s="121">
        <v>11</v>
      </c>
      <c r="B14" s="122" t="s">
        <v>94</v>
      </c>
      <c r="C14" s="123">
        <v>1</v>
      </c>
      <c r="D14" s="123">
        <v>0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4">
        <f t="shared" si="0"/>
        <v>1</v>
      </c>
    </row>
    <row r="15" spans="1:17" ht="15.75" customHeight="1" x14ac:dyDescent="0.2">
      <c r="A15" s="121">
        <v>12</v>
      </c>
      <c r="B15" s="122" t="s">
        <v>95</v>
      </c>
      <c r="C15" s="123">
        <v>1</v>
      </c>
      <c r="D15" s="123">
        <v>0</v>
      </c>
      <c r="E15" s="123">
        <v>1</v>
      </c>
      <c r="F15" s="123">
        <v>0</v>
      </c>
      <c r="G15" s="121"/>
      <c r="H15" s="121"/>
      <c r="I15" s="121"/>
      <c r="J15" s="121"/>
      <c r="K15" s="123">
        <v>1</v>
      </c>
      <c r="L15" s="123">
        <v>0</v>
      </c>
      <c r="M15" s="121"/>
      <c r="N15" s="121"/>
      <c r="O15" s="121"/>
      <c r="P15" s="121"/>
      <c r="Q15" s="124">
        <f t="shared" si="0"/>
        <v>3</v>
      </c>
    </row>
    <row r="16" spans="1:17" ht="15.75" customHeight="1" x14ac:dyDescent="0.2">
      <c r="A16" s="121">
        <v>13</v>
      </c>
      <c r="B16" s="122" t="s">
        <v>96</v>
      </c>
      <c r="C16" s="123">
        <v>0</v>
      </c>
      <c r="D16" s="123">
        <v>0</v>
      </c>
      <c r="E16" s="123"/>
      <c r="F16" s="123"/>
      <c r="G16" s="121"/>
      <c r="H16" s="121"/>
      <c r="I16" s="121"/>
      <c r="J16" s="121"/>
      <c r="K16" s="123"/>
      <c r="L16" s="123"/>
      <c r="M16" s="123">
        <v>1</v>
      </c>
      <c r="N16" s="123">
        <v>1</v>
      </c>
      <c r="O16" s="121"/>
      <c r="P16" s="121"/>
      <c r="Q16" s="124">
        <f t="shared" si="0"/>
        <v>1</v>
      </c>
    </row>
    <row r="17" spans="1:17" ht="15.75" customHeight="1" x14ac:dyDescent="0.2">
      <c r="A17" s="121">
        <v>14</v>
      </c>
      <c r="B17" s="122" t="s">
        <v>97</v>
      </c>
      <c r="C17" s="123">
        <v>3</v>
      </c>
      <c r="D17" s="123">
        <v>3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4">
        <f t="shared" si="0"/>
        <v>3</v>
      </c>
    </row>
    <row r="18" spans="1:17" ht="15.75" customHeight="1" x14ac:dyDescent="0.2">
      <c r="A18" s="121">
        <v>15</v>
      </c>
      <c r="B18" s="122" t="s">
        <v>98</v>
      </c>
      <c r="C18" s="123">
        <v>2</v>
      </c>
      <c r="D18" s="123">
        <v>1</v>
      </c>
      <c r="E18" s="121"/>
      <c r="F18" s="121"/>
      <c r="G18" s="121"/>
      <c r="H18" s="121"/>
      <c r="I18" s="121"/>
      <c r="J18" s="121"/>
      <c r="K18" s="123">
        <v>1</v>
      </c>
      <c r="L18" s="121"/>
      <c r="M18" s="121"/>
      <c r="N18" s="121"/>
      <c r="O18" s="121"/>
      <c r="P18" s="121"/>
      <c r="Q18" s="124">
        <f t="shared" si="0"/>
        <v>3</v>
      </c>
    </row>
    <row r="19" spans="1:17" ht="15.75" customHeight="1" x14ac:dyDescent="0.2">
      <c r="A19" s="121">
        <v>16</v>
      </c>
      <c r="B19" s="122" t="s">
        <v>99</v>
      </c>
      <c r="C19" s="123">
        <v>1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4">
        <f t="shared" si="0"/>
        <v>1</v>
      </c>
    </row>
    <row r="20" spans="1:17" ht="15.75" customHeight="1" x14ac:dyDescent="0.2">
      <c r="A20" s="121">
        <v>17</v>
      </c>
      <c r="B20" s="122" t="s">
        <v>100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4">
        <f t="shared" si="0"/>
        <v>0</v>
      </c>
    </row>
    <row r="21" spans="1:17" ht="15.75" customHeight="1" x14ac:dyDescent="0.2">
      <c r="A21" s="247" t="s">
        <v>83</v>
      </c>
      <c r="B21" s="179"/>
      <c r="C21" s="125">
        <f t="shared" ref="C21:Q21" si="1">SUM(C4:C20)</f>
        <v>28</v>
      </c>
      <c r="D21" s="126">
        <f t="shared" si="1"/>
        <v>15</v>
      </c>
      <c r="E21" s="125">
        <f t="shared" si="1"/>
        <v>10</v>
      </c>
      <c r="F21" s="126">
        <f t="shared" si="1"/>
        <v>3</v>
      </c>
      <c r="G21" s="125">
        <f t="shared" si="1"/>
        <v>1</v>
      </c>
      <c r="H21" s="126">
        <f t="shared" si="1"/>
        <v>1</v>
      </c>
      <c r="I21" s="125">
        <f t="shared" si="1"/>
        <v>0</v>
      </c>
      <c r="J21" s="126">
        <f t="shared" si="1"/>
        <v>0</v>
      </c>
      <c r="K21" s="125">
        <f t="shared" si="1"/>
        <v>3</v>
      </c>
      <c r="L21" s="126">
        <f t="shared" si="1"/>
        <v>1</v>
      </c>
      <c r="M21" s="125">
        <f t="shared" si="1"/>
        <v>1</v>
      </c>
      <c r="N21" s="126">
        <f t="shared" si="1"/>
        <v>1</v>
      </c>
      <c r="O21" s="125">
        <f t="shared" si="1"/>
        <v>1</v>
      </c>
      <c r="P21" s="126">
        <f t="shared" si="1"/>
        <v>1</v>
      </c>
      <c r="Q21" s="126">
        <f t="shared" si="1"/>
        <v>44</v>
      </c>
    </row>
    <row r="22" spans="1:17" ht="14.25" customHeight="1" x14ac:dyDescent="0.2"/>
    <row r="23" spans="1:17" ht="14.25" customHeight="1" x14ac:dyDescent="0.2"/>
    <row r="24" spans="1:17" ht="14.25" customHeight="1" x14ac:dyDescent="0.2"/>
    <row r="25" spans="1:17" ht="14.25" customHeight="1" x14ac:dyDescent="0.2"/>
    <row r="26" spans="1:17" ht="14.25" customHeight="1" x14ac:dyDescent="0.2"/>
    <row r="27" spans="1:17" ht="14.25" customHeight="1" x14ac:dyDescent="0.2"/>
    <row r="28" spans="1:17" ht="14.25" customHeight="1" x14ac:dyDescent="0.2"/>
    <row r="29" spans="1:17" ht="14.25" customHeight="1" x14ac:dyDescent="0.2"/>
    <row r="30" spans="1:17" ht="14.25" customHeight="1" x14ac:dyDescent="0.2"/>
    <row r="31" spans="1:17" ht="14.25" customHeight="1" x14ac:dyDescent="0.2"/>
    <row r="32" spans="1:1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Q2"/>
    <mergeCell ref="A21:B2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2.625" defaultRowHeight="15" customHeight="1" x14ac:dyDescent="0.2"/>
  <cols>
    <col min="1" max="1" width="5.25" customWidth="1"/>
    <col min="2" max="2" width="24" customWidth="1"/>
    <col min="3" max="3" width="6.25" customWidth="1"/>
    <col min="4" max="4" width="14.625" customWidth="1"/>
    <col min="5" max="5" width="5.625" customWidth="1"/>
    <col min="6" max="6" width="8" customWidth="1"/>
    <col min="7" max="7" width="24.375" customWidth="1"/>
    <col min="8" max="8" width="25.875" customWidth="1"/>
    <col min="9" max="9" width="10.375" customWidth="1"/>
    <col min="10" max="10" width="9.375" customWidth="1"/>
    <col min="11" max="11" width="9.75" customWidth="1"/>
    <col min="12" max="12" width="19" customWidth="1"/>
    <col min="13" max="26" width="8" customWidth="1"/>
  </cols>
  <sheetData>
    <row r="1" spans="1:26" ht="16.5" customHeight="1" x14ac:dyDescent="0.2">
      <c r="A1" s="248" t="s">
        <v>0</v>
      </c>
      <c r="B1" s="195"/>
      <c r="C1" s="195"/>
      <c r="D1" s="195"/>
      <c r="E1" s="196" t="s">
        <v>101</v>
      </c>
      <c r="F1" s="195"/>
      <c r="G1" s="195"/>
      <c r="H1" s="195"/>
      <c r="I1" s="195"/>
      <c r="J1" s="195"/>
      <c r="K1" s="195"/>
      <c r="L1" s="195"/>
    </row>
    <row r="2" spans="1:26" ht="16.5" customHeight="1" x14ac:dyDescent="0.2">
      <c r="A2" s="248" t="s">
        <v>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26" ht="16.5" customHeight="1" x14ac:dyDescent="0.2">
      <c r="A3" s="127" t="s">
        <v>102</v>
      </c>
      <c r="B3" s="127" t="s">
        <v>103</v>
      </c>
      <c r="C3" s="127" t="s">
        <v>4</v>
      </c>
      <c r="D3" s="127" t="s">
        <v>104</v>
      </c>
      <c r="E3" s="127" t="s">
        <v>76</v>
      </c>
      <c r="F3" s="127" t="s">
        <v>105</v>
      </c>
      <c r="G3" s="127" t="s">
        <v>106</v>
      </c>
      <c r="H3" s="127" t="s">
        <v>107</v>
      </c>
      <c r="I3" s="127" t="s">
        <v>108</v>
      </c>
      <c r="J3" s="127" t="s">
        <v>109</v>
      </c>
      <c r="K3" s="127" t="s">
        <v>110</v>
      </c>
      <c r="L3" s="127" t="s">
        <v>111</v>
      </c>
    </row>
    <row r="4" spans="1:26" ht="16.5" customHeight="1" x14ac:dyDescent="0.2">
      <c r="A4" s="128">
        <v>1</v>
      </c>
      <c r="B4" s="129" t="s">
        <v>112</v>
      </c>
      <c r="C4" s="130" t="s">
        <v>113</v>
      </c>
      <c r="D4" s="131" t="s">
        <v>114</v>
      </c>
      <c r="E4" s="128"/>
      <c r="F4" s="128"/>
      <c r="G4" s="130" t="s">
        <v>115</v>
      </c>
      <c r="H4" s="130" t="s">
        <v>116</v>
      </c>
      <c r="I4" s="128"/>
      <c r="J4" s="128"/>
      <c r="K4" s="130" t="s">
        <v>117</v>
      </c>
      <c r="L4" s="128"/>
    </row>
    <row r="5" spans="1:26" ht="16.5" customHeight="1" x14ac:dyDescent="0.2">
      <c r="A5" s="132">
        <v>2</v>
      </c>
      <c r="B5" s="133" t="s">
        <v>118</v>
      </c>
      <c r="C5" s="134" t="s">
        <v>119</v>
      </c>
      <c r="D5" s="135" t="s">
        <v>120</v>
      </c>
      <c r="E5" s="132"/>
      <c r="F5" s="132"/>
      <c r="G5" s="134" t="s">
        <v>121</v>
      </c>
      <c r="H5" s="134" t="s">
        <v>122</v>
      </c>
      <c r="I5" s="132"/>
      <c r="J5" s="132"/>
      <c r="K5" s="134" t="s">
        <v>117</v>
      </c>
      <c r="L5" s="132"/>
    </row>
    <row r="6" spans="1:26" ht="16.5" customHeight="1" x14ac:dyDescent="0.2">
      <c r="A6" s="132">
        <v>3</v>
      </c>
      <c r="B6" s="133" t="s">
        <v>123</v>
      </c>
      <c r="C6" s="134" t="s">
        <v>124</v>
      </c>
      <c r="D6" s="135" t="s">
        <v>125</v>
      </c>
      <c r="E6" s="132"/>
      <c r="F6" s="132"/>
      <c r="G6" s="134" t="s">
        <v>126</v>
      </c>
      <c r="H6" s="134" t="s">
        <v>127</v>
      </c>
      <c r="I6" s="132"/>
      <c r="J6" s="132"/>
      <c r="K6" s="134" t="s">
        <v>128</v>
      </c>
      <c r="L6" s="134" t="s">
        <v>129</v>
      </c>
    </row>
    <row r="7" spans="1:26" ht="16.5" customHeight="1" x14ac:dyDescent="0.2">
      <c r="A7" s="132">
        <v>4</v>
      </c>
      <c r="B7" s="133" t="s">
        <v>130</v>
      </c>
      <c r="C7" s="134" t="s">
        <v>131</v>
      </c>
      <c r="D7" s="135" t="s">
        <v>132</v>
      </c>
      <c r="E7" s="132"/>
      <c r="F7" s="132"/>
      <c r="G7" s="134" t="s">
        <v>133</v>
      </c>
      <c r="H7" s="134" t="s">
        <v>134</v>
      </c>
      <c r="I7" s="134" t="s">
        <v>135</v>
      </c>
      <c r="J7" s="134" t="s">
        <v>136</v>
      </c>
      <c r="K7" s="134" t="s">
        <v>117</v>
      </c>
      <c r="L7" s="132"/>
    </row>
    <row r="8" spans="1:26" ht="16.5" customHeight="1" x14ac:dyDescent="0.2">
      <c r="A8" s="132">
        <v>5</v>
      </c>
      <c r="B8" s="133" t="s">
        <v>137</v>
      </c>
      <c r="C8" s="134" t="s">
        <v>138</v>
      </c>
      <c r="D8" s="135" t="s">
        <v>139</v>
      </c>
      <c r="E8" s="132"/>
      <c r="F8" s="132"/>
      <c r="G8" s="136" t="s">
        <v>140</v>
      </c>
      <c r="H8" s="134" t="s">
        <v>141</v>
      </c>
      <c r="I8" s="134" t="s">
        <v>142</v>
      </c>
      <c r="J8" s="132"/>
      <c r="K8" s="134" t="s">
        <v>117</v>
      </c>
      <c r="L8" s="132"/>
    </row>
    <row r="9" spans="1:26" ht="16.5" customHeight="1" x14ac:dyDescent="0.2">
      <c r="A9" s="132">
        <v>6</v>
      </c>
      <c r="B9" s="133" t="s">
        <v>143</v>
      </c>
      <c r="C9" s="134" t="s">
        <v>144</v>
      </c>
      <c r="D9" s="135" t="s">
        <v>145</v>
      </c>
      <c r="E9" s="132"/>
      <c r="F9" s="132"/>
      <c r="G9" s="134" t="s">
        <v>146</v>
      </c>
      <c r="H9" s="134" t="s">
        <v>122</v>
      </c>
      <c r="I9" s="132"/>
      <c r="J9" s="132"/>
      <c r="K9" s="134" t="s">
        <v>46</v>
      </c>
      <c r="L9" s="132"/>
    </row>
    <row r="10" spans="1:26" ht="16.5" customHeight="1" x14ac:dyDescent="0.2">
      <c r="A10" s="132">
        <v>7</v>
      </c>
      <c r="B10" s="133" t="s">
        <v>147</v>
      </c>
      <c r="C10" s="134" t="s">
        <v>148</v>
      </c>
      <c r="D10" s="135" t="s">
        <v>149</v>
      </c>
      <c r="E10" s="132"/>
      <c r="F10" s="132"/>
      <c r="G10" s="134" t="s">
        <v>150</v>
      </c>
      <c r="H10" s="134" t="s">
        <v>151</v>
      </c>
      <c r="I10" s="132"/>
      <c r="J10" s="132"/>
      <c r="K10" s="134" t="s">
        <v>117</v>
      </c>
      <c r="L10" s="132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1:26" ht="16.5" customHeight="1" x14ac:dyDescent="0.2">
      <c r="A11" s="132">
        <v>8</v>
      </c>
      <c r="B11" s="133" t="s">
        <v>152</v>
      </c>
      <c r="C11" s="134" t="s">
        <v>148</v>
      </c>
      <c r="D11" s="135" t="s">
        <v>153</v>
      </c>
      <c r="E11" s="134" t="s">
        <v>154</v>
      </c>
      <c r="F11" s="132"/>
      <c r="G11" s="134" t="s">
        <v>155</v>
      </c>
      <c r="H11" s="134" t="s">
        <v>151</v>
      </c>
      <c r="I11" s="132"/>
      <c r="J11" s="132"/>
      <c r="K11" s="134" t="s">
        <v>117</v>
      </c>
      <c r="L11" s="132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16.5" customHeight="1" x14ac:dyDescent="0.2">
      <c r="A12" s="132">
        <v>9</v>
      </c>
      <c r="B12" s="133" t="s">
        <v>156</v>
      </c>
      <c r="C12" s="134" t="s">
        <v>96</v>
      </c>
      <c r="D12" s="135" t="s">
        <v>157</v>
      </c>
      <c r="E12" s="134" t="s">
        <v>158</v>
      </c>
      <c r="F12" s="134" t="s">
        <v>159</v>
      </c>
      <c r="G12" s="134" t="s">
        <v>160</v>
      </c>
      <c r="H12" s="134" t="s">
        <v>151</v>
      </c>
      <c r="I12" s="134" t="s">
        <v>161</v>
      </c>
      <c r="J12" s="132"/>
      <c r="K12" s="134" t="s">
        <v>117</v>
      </c>
      <c r="L12" s="132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1:26" ht="16.5" customHeight="1" x14ac:dyDescent="0.2">
      <c r="A13" s="132">
        <v>10</v>
      </c>
      <c r="B13" s="133" t="s">
        <v>162</v>
      </c>
      <c r="C13" s="134" t="s">
        <v>163</v>
      </c>
      <c r="D13" s="135" t="s">
        <v>164</v>
      </c>
      <c r="E13" s="132"/>
      <c r="F13" s="134" t="s">
        <v>165</v>
      </c>
      <c r="G13" s="134" t="s">
        <v>166</v>
      </c>
      <c r="H13" s="134" t="s">
        <v>122</v>
      </c>
      <c r="I13" s="134"/>
      <c r="J13" s="132"/>
      <c r="K13" s="134" t="s">
        <v>117</v>
      </c>
      <c r="L13" s="132"/>
    </row>
    <row r="14" spans="1:26" ht="16.5" customHeight="1" x14ac:dyDescent="0.2">
      <c r="A14" s="132">
        <v>11</v>
      </c>
      <c r="B14" s="133" t="s">
        <v>167</v>
      </c>
      <c r="C14" s="134" t="s">
        <v>98</v>
      </c>
      <c r="D14" s="135" t="s">
        <v>168</v>
      </c>
      <c r="E14" s="132"/>
      <c r="F14" s="134" t="s">
        <v>169</v>
      </c>
      <c r="G14" s="134" t="s">
        <v>170</v>
      </c>
      <c r="H14" s="134" t="s">
        <v>122</v>
      </c>
      <c r="I14" s="132"/>
      <c r="J14" s="132"/>
      <c r="K14" s="134" t="s">
        <v>117</v>
      </c>
      <c r="L14" s="132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 spans="1:26" ht="16.5" customHeight="1" x14ac:dyDescent="0.2">
      <c r="A15" s="132">
        <v>12</v>
      </c>
      <c r="B15" s="137" t="s">
        <v>171</v>
      </c>
      <c r="C15" s="138" t="s">
        <v>100</v>
      </c>
      <c r="D15" s="139" t="s">
        <v>172</v>
      </c>
      <c r="E15" s="140"/>
      <c r="F15" s="140"/>
      <c r="G15" s="138" t="s">
        <v>173</v>
      </c>
      <c r="H15" s="134" t="s">
        <v>122</v>
      </c>
      <c r="I15" s="140"/>
      <c r="J15" s="140"/>
      <c r="K15" s="138" t="s">
        <v>117</v>
      </c>
      <c r="L15" s="140"/>
    </row>
    <row r="16" spans="1:2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3">
    <mergeCell ref="A1:D1"/>
    <mergeCell ref="E1:L2"/>
    <mergeCell ref="A2:D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1" width="5.875" customWidth="1"/>
    <col min="2" max="2" width="28.25" customWidth="1"/>
    <col min="3" max="3" width="8" customWidth="1"/>
    <col min="4" max="4" width="11.125" customWidth="1"/>
    <col min="5" max="5" width="17.5" customWidth="1"/>
    <col min="6" max="6" width="13.5" customWidth="1"/>
    <col min="7" max="7" width="24.25" customWidth="1"/>
    <col min="8" max="8" width="16" customWidth="1"/>
    <col min="9" max="26" width="8" customWidth="1"/>
  </cols>
  <sheetData>
    <row r="1" spans="1:8" ht="18.75" customHeight="1" x14ac:dyDescent="0.2">
      <c r="A1" s="251" t="s">
        <v>174</v>
      </c>
      <c r="B1" s="178"/>
      <c r="C1" s="178"/>
      <c r="D1" s="178"/>
      <c r="E1" s="178"/>
      <c r="F1" s="178"/>
      <c r="G1" s="178"/>
      <c r="H1" s="179"/>
    </row>
    <row r="2" spans="1:8" ht="18.75" customHeight="1" x14ac:dyDescent="0.2">
      <c r="A2" s="141" t="s">
        <v>74</v>
      </c>
      <c r="B2" s="141" t="s">
        <v>103</v>
      </c>
      <c r="C2" s="141" t="s">
        <v>4</v>
      </c>
      <c r="D2" s="141" t="s">
        <v>175</v>
      </c>
      <c r="E2" s="141" t="s">
        <v>104</v>
      </c>
      <c r="F2" s="141" t="s">
        <v>176</v>
      </c>
      <c r="G2" s="141" t="s">
        <v>177</v>
      </c>
      <c r="H2" s="141" t="s">
        <v>178</v>
      </c>
    </row>
    <row r="3" spans="1:8" ht="19.5" customHeight="1" x14ac:dyDescent="0.2">
      <c r="A3" s="142">
        <v>1</v>
      </c>
      <c r="B3" s="142" t="s">
        <v>179</v>
      </c>
      <c r="C3" s="142" t="s">
        <v>113</v>
      </c>
      <c r="D3" s="142" t="s">
        <v>180</v>
      </c>
      <c r="E3" s="143" t="s">
        <v>181</v>
      </c>
      <c r="F3" s="142" t="s">
        <v>182</v>
      </c>
      <c r="G3" s="252" t="s">
        <v>183</v>
      </c>
      <c r="H3" s="144"/>
    </row>
    <row r="4" spans="1:8" ht="19.5" customHeight="1" x14ac:dyDescent="0.2">
      <c r="A4" s="142">
        <v>2</v>
      </c>
      <c r="B4" s="142" t="s">
        <v>184</v>
      </c>
      <c r="C4" s="142" t="s">
        <v>113</v>
      </c>
      <c r="D4" s="142" t="s">
        <v>180</v>
      </c>
      <c r="E4" s="143" t="s">
        <v>185</v>
      </c>
      <c r="F4" s="142" t="s">
        <v>182</v>
      </c>
      <c r="G4" s="199"/>
      <c r="H4" s="144"/>
    </row>
    <row r="5" spans="1:8" ht="19.5" customHeight="1" x14ac:dyDescent="0.2">
      <c r="A5" s="142">
        <v>3</v>
      </c>
      <c r="B5" s="142" t="s">
        <v>186</v>
      </c>
      <c r="C5" s="142" t="s">
        <v>113</v>
      </c>
      <c r="D5" s="142" t="s">
        <v>180</v>
      </c>
      <c r="E5" s="143" t="s">
        <v>187</v>
      </c>
      <c r="F5" s="142" t="s">
        <v>182</v>
      </c>
      <c r="G5" s="181"/>
      <c r="H5" s="144"/>
    </row>
    <row r="6" spans="1:8" ht="19.5" customHeight="1" x14ac:dyDescent="0.2">
      <c r="A6" s="142">
        <v>4</v>
      </c>
      <c r="B6" s="142" t="s">
        <v>188</v>
      </c>
      <c r="C6" s="142" t="s">
        <v>189</v>
      </c>
      <c r="D6" s="142" t="s">
        <v>190</v>
      </c>
      <c r="E6" s="143" t="s">
        <v>191</v>
      </c>
      <c r="F6" s="145" t="s">
        <v>169</v>
      </c>
      <c r="G6" s="252" t="s">
        <v>192</v>
      </c>
      <c r="H6" s="144"/>
    </row>
    <row r="7" spans="1:8" ht="19.5" customHeight="1" x14ac:dyDescent="0.2">
      <c r="A7" s="142">
        <v>5</v>
      </c>
      <c r="B7" s="142" t="s">
        <v>193</v>
      </c>
      <c r="C7" s="142" t="s">
        <v>189</v>
      </c>
      <c r="D7" s="142" t="s">
        <v>194</v>
      </c>
      <c r="E7" s="143" t="s">
        <v>195</v>
      </c>
      <c r="F7" s="142" t="s">
        <v>182</v>
      </c>
      <c r="G7" s="199"/>
      <c r="H7" s="144"/>
    </row>
    <row r="8" spans="1:8" ht="19.5" customHeight="1" x14ac:dyDescent="0.2">
      <c r="A8" s="142">
        <v>6</v>
      </c>
      <c r="B8" s="142" t="s">
        <v>196</v>
      </c>
      <c r="C8" s="142" t="s">
        <v>189</v>
      </c>
      <c r="D8" s="142" t="s">
        <v>180</v>
      </c>
      <c r="E8" s="143" t="s">
        <v>197</v>
      </c>
      <c r="F8" s="142" t="s">
        <v>198</v>
      </c>
      <c r="G8" s="181"/>
      <c r="H8" s="144"/>
    </row>
    <row r="9" spans="1:8" ht="19.5" customHeight="1" x14ac:dyDescent="0.2">
      <c r="A9" s="142">
        <v>7</v>
      </c>
      <c r="B9" s="142" t="s">
        <v>199</v>
      </c>
      <c r="C9" s="142" t="s">
        <v>119</v>
      </c>
      <c r="D9" s="142" t="s">
        <v>194</v>
      </c>
      <c r="E9" s="143" t="s">
        <v>200</v>
      </c>
      <c r="F9" s="142" t="s">
        <v>201</v>
      </c>
      <c r="G9" s="252" t="s">
        <v>202</v>
      </c>
      <c r="H9" s="144"/>
    </row>
    <row r="10" spans="1:8" ht="19.5" customHeight="1" x14ac:dyDescent="0.2">
      <c r="A10" s="142">
        <v>8</v>
      </c>
      <c r="B10" s="142" t="s">
        <v>203</v>
      </c>
      <c r="C10" s="142" t="s">
        <v>119</v>
      </c>
      <c r="D10" s="142" t="s">
        <v>194</v>
      </c>
      <c r="E10" s="143" t="s">
        <v>204</v>
      </c>
      <c r="F10" s="146" t="s">
        <v>205</v>
      </c>
      <c r="G10" s="181"/>
      <c r="H10" s="144"/>
    </row>
    <row r="11" spans="1:8" ht="19.5" customHeight="1" x14ac:dyDescent="0.2">
      <c r="A11" s="142">
        <v>9</v>
      </c>
      <c r="B11" s="142" t="s">
        <v>206</v>
      </c>
      <c r="C11" s="142" t="s">
        <v>148</v>
      </c>
      <c r="D11" s="142" t="s">
        <v>194</v>
      </c>
      <c r="E11" s="143" t="s">
        <v>207</v>
      </c>
      <c r="F11" s="142" t="s">
        <v>182</v>
      </c>
      <c r="G11" s="147" t="s">
        <v>208</v>
      </c>
      <c r="H11" s="148"/>
    </row>
    <row r="12" spans="1:8" ht="19.5" customHeight="1" x14ac:dyDescent="0.2">
      <c r="A12" s="142">
        <v>10</v>
      </c>
      <c r="B12" s="142" t="s">
        <v>209</v>
      </c>
      <c r="C12" s="142" t="s">
        <v>148</v>
      </c>
      <c r="D12" s="142" t="s">
        <v>194</v>
      </c>
      <c r="E12" s="143" t="s">
        <v>153</v>
      </c>
      <c r="F12" s="142" t="s">
        <v>182</v>
      </c>
      <c r="G12" s="149" t="s">
        <v>208</v>
      </c>
      <c r="H12" s="150"/>
    </row>
    <row r="13" spans="1:8" ht="19.5" customHeight="1" x14ac:dyDescent="0.2">
      <c r="A13" s="142">
        <v>11</v>
      </c>
      <c r="B13" s="142" t="s">
        <v>210</v>
      </c>
      <c r="C13" s="142" t="s">
        <v>131</v>
      </c>
      <c r="D13" s="142" t="s">
        <v>194</v>
      </c>
      <c r="E13" s="143" t="s">
        <v>211</v>
      </c>
      <c r="F13" s="142" t="s">
        <v>182</v>
      </c>
      <c r="G13" s="249" t="s">
        <v>212</v>
      </c>
      <c r="H13" s="150"/>
    </row>
    <row r="14" spans="1:8" ht="19.5" customHeight="1" x14ac:dyDescent="0.2">
      <c r="A14" s="142">
        <v>12</v>
      </c>
      <c r="B14" s="142" t="s">
        <v>213</v>
      </c>
      <c r="C14" s="142" t="s">
        <v>131</v>
      </c>
      <c r="D14" s="142" t="s">
        <v>194</v>
      </c>
      <c r="E14" s="143" t="s">
        <v>214</v>
      </c>
      <c r="F14" s="142" t="s">
        <v>182</v>
      </c>
      <c r="G14" s="199"/>
      <c r="H14" s="150"/>
    </row>
    <row r="15" spans="1:8" ht="19.5" customHeight="1" x14ac:dyDescent="0.2">
      <c r="A15" s="142">
        <v>13</v>
      </c>
      <c r="B15" s="142" t="s">
        <v>215</v>
      </c>
      <c r="C15" s="142" t="s">
        <v>131</v>
      </c>
      <c r="D15" s="142" t="s">
        <v>194</v>
      </c>
      <c r="E15" s="143" t="s">
        <v>216</v>
      </c>
      <c r="F15" s="142" t="s">
        <v>182</v>
      </c>
      <c r="G15" s="199"/>
      <c r="H15" s="150"/>
    </row>
    <row r="16" spans="1:8" ht="19.5" customHeight="1" x14ac:dyDescent="0.2">
      <c r="A16" s="142">
        <v>14</v>
      </c>
      <c r="B16" s="142" t="s">
        <v>217</v>
      </c>
      <c r="C16" s="142" t="s">
        <v>131</v>
      </c>
      <c r="D16" s="142" t="s">
        <v>194</v>
      </c>
      <c r="E16" s="143" t="s">
        <v>218</v>
      </c>
      <c r="F16" s="145" t="s">
        <v>219</v>
      </c>
      <c r="G16" s="181"/>
      <c r="H16" s="150"/>
    </row>
    <row r="17" spans="1:8" ht="19.5" customHeight="1" x14ac:dyDescent="0.2">
      <c r="A17" s="142">
        <v>15</v>
      </c>
      <c r="B17" s="142" t="s">
        <v>220</v>
      </c>
      <c r="C17" s="142" t="s">
        <v>221</v>
      </c>
      <c r="D17" s="142" t="s">
        <v>194</v>
      </c>
      <c r="E17" s="143" t="s">
        <v>222</v>
      </c>
      <c r="F17" s="142" t="s">
        <v>182</v>
      </c>
      <c r="G17" s="149" t="s">
        <v>223</v>
      </c>
      <c r="H17" s="150"/>
    </row>
    <row r="18" spans="1:8" ht="19.5" customHeight="1" x14ac:dyDescent="0.2">
      <c r="A18" s="142">
        <v>16</v>
      </c>
      <c r="B18" s="142" t="s">
        <v>224</v>
      </c>
      <c r="C18" s="142" t="s">
        <v>225</v>
      </c>
      <c r="D18" s="142" t="s">
        <v>194</v>
      </c>
      <c r="E18" s="143" t="s">
        <v>226</v>
      </c>
      <c r="F18" s="145" t="s">
        <v>227</v>
      </c>
      <c r="G18" s="249" t="s">
        <v>228</v>
      </c>
      <c r="H18" s="150"/>
    </row>
    <row r="19" spans="1:8" ht="19.5" customHeight="1" x14ac:dyDescent="0.25">
      <c r="A19" s="142">
        <v>17</v>
      </c>
      <c r="B19" s="142" t="s">
        <v>229</v>
      </c>
      <c r="C19" s="142" t="s">
        <v>225</v>
      </c>
      <c r="D19" s="142" t="s">
        <v>194</v>
      </c>
      <c r="E19" s="143" t="s">
        <v>230</v>
      </c>
      <c r="F19" s="151" t="s">
        <v>231</v>
      </c>
      <c r="G19" s="199"/>
      <c r="H19" s="150"/>
    </row>
    <row r="20" spans="1:8" ht="19.5" customHeight="1" x14ac:dyDescent="0.25">
      <c r="A20" s="142">
        <v>18</v>
      </c>
      <c r="B20" s="152" t="s">
        <v>232</v>
      </c>
      <c r="C20" s="142" t="s">
        <v>225</v>
      </c>
      <c r="D20" s="142" t="s">
        <v>194</v>
      </c>
      <c r="E20" s="153" t="s">
        <v>233</v>
      </c>
      <c r="F20" s="154" t="s">
        <v>182</v>
      </c>
      <c r="G20" s="181"/>
      <c r="H20" s="150"/>
    </row>
    <row r="21" spans="1:8" ht="19.5" customHeight="1" x14ac:dyDescent="0.2">
      <c r="A21" s="142">
        <v>19</v>
      </c>
      <c r="B21" s="142" t="s">
        <v>234</v>
      </c>
      <c r="C21" s="154" t="s">
        <v>138</v>
      </c>
      <c r="D21" s="142" t="s">
        <v>194</v>
      </c>
      <c r="E21" s="143" t="s">
        <v>235</v>
      </c>
      <c r="F21" s="155" t="s">
        <v>219</v>
      </c>
      <c r="G21" s="249" t="s">
        <v>236</v>
      </c>
      <c r="H21" s="150"/>
    </row>
    <row r="22" spans="1:8" ht="19.5" customHeight="1" x14ac:dyDescent="0.2">
      <c r="A22" s="142">
        <v>20</v>
      </c>
      <c r="B22" s="142" t="s">
        <v>237</v>
      </c>
      <c r="C22" s="154" t="s">
        <v>138</v>
      </c>
      <c r="D22" s="154" t="s">
        <v>180</v>
      </c>
      <c r="E22" s="156" t="s">
        <v>238</v>
      </c>
      <c r="F22" s="155" t="s">
        <v>227</v>
      </c>
      <c r="G22" s="199"/>
      <c r="H22" s="150"/>
    </row>
    <row r="23" spans="1:8" ht="19.5" customHeight="1" x14ac:dyDescent="0.2">
      <c r="A23" s="142">
        <v>21</v>
      </c>
      <c r="B23" s="142" t="s">
        <v>239</v>
      </c>
      <c r="C23" s="154" t="s">
        <v>138</v>
      </c>
      <c r="D23" s="154" t="s">
        <v>180</v>
      </c>
      <c r="E23" s="143" t="s">
        <v>240</v>
      </c>
      <c r="F23" s="154" t="s">
        <v>182</v>
      </c>
      <c r="G23" s="181"/>
      <c r="H23" s="148"/>
    </row>
    <row r="24" spans="1:8" ht="19.5" customHeight="1" x14ac:dyDescent="0.2">
      <c r="A24" s="142">
        <v>22</v>
      </c>
      <c r="B24" s="142" t="s">
        <v>241</v>
      </c>
      <c r="C24" s="154" t="s">
        <v>242</v>
      </c>
      <c r="D24" s="142" t="s">
        <v>180</v>
      </c>
      <c r="E24" s="156" t="s">
        <v>243</v>
      </c>
      <c r="F24" s="154" t="s">
        <v>219</v>
      </c>
      <c r="G24" s="149" t="s">
        <v>244</v>
      </c>
      <c r="H24" s="150"/>
    </row>
    <row r="25" spans="1:8" ht="19.5" customHeight="1" x14ac:dyDescent="0.2">
      <c r="A25" s="142">
        <v>23</v>
      </c>
      <c r="B25" s="142" t="s">
        <v>245</v>
      </c>
      <c r="C25" s="142" t="s">
        <v>144</v>
      </c>
      <c r="D25" s="142" t="s">
        <v>180</v>
      </c>
      <c r="E25" s="143" t="s">
        <v>246</v>
      </c>
      <c r="F25" s="142" t="s">
        <v>182</v>
      </c>
      <c r="G25" s="249" t="s">
        <v>247</v>
      </c>
      <c r="H25" s="150"/>
    </row>
    <row r="26" spans="1:8" ht="19.5" customHeight="1" x14ac:dyDescent="0.2">
      <c r="A26" s="142">
        <v>24</v>
      </c>
      <c r="B26" s="142" t="s">
        <v>248</v>
      </c>
      <c r="C26" s="142" t="s">
        <v>144</v>
      </c>
      <c r="D26" s="142" t="s">
        <v>180</v>
      </c>
      <c r="E26" s="143" t="s">
        <v>249</v>
      </c>
      <c r="F26" s="142" t="s">
        <v>182</v>
      </c>
      <c r="G26" s="199"/>
      <c r="H26" s="150"/>
    </row>
    <row r="27" spans="1:8" ht="19.5" customHeight="1" x14ac:dyDescent="0.2">
      <c r="A27" s="142">
        <v>25</v>
      </c>
      <c r="B27" s="142" t="s">
        <v>250</v>
      </c>
      <c r="C27" s="142">
        <v>23</v>
      </c>
      <c r="D27" s="142" t="s">
        <v>180</v>
      </c>
      <c r="E27" s="143" t="s">
        <v>251</v>
      </c>
      <c r="F27" s="142" t="s">
        <v>182</v>
      </c>
      <c r="G27" s="199"/>
      <c r="H27" s="150"/>
    </row>
    <row r="28" spans="1:8" ht="19.5" customHeight="1" x14ac:dyDescent="0.2">
      <c r="A28" s="142">
        <v>26</v>
      </c>
      <c r="B28" s="142" t="s">
        <v>252</v>
      </c>
      <c r="C28" s="142" t="s">
        <v>144</v>
      </c>
      <c r="D28" s="142" t="s">
        <v>180</v>
      </c>
      <c r="E28" s="143" t="s">
        <v>253</v>
      </c>
      <c r="F28" s="142" t="s">
        <v>182</v>
      </c>
      <c r="G28" s="199"/>
      <c r="H28" s="150"/>
    </row>
    <row r="29" spans="1:8" ht="19.5" customHeight="1" x14ac:dyDescent="0.2">
      <c r="A29" s="142">
        <v>27</v>
      </c>
      <c r="B29" s="142" t="s">
        <v>254</v>
      </c>
      <c r="C29" s="142" t="s">
        <v>144</v>
      </c>
      <c r="D29" s="142" t="s">
        <v>180</v>
      </c>
      <c r="E29" s="143" t="s">
        <v>255</v>
      </c>
      <c r="F29" s="142" t="s">
        <v>182</v>
      </c>
      <c r="G29" s="199"/>
      <c r="H29" s="150"/>
    </row>
    <row r="30" spans="1:8" ht="19.5" customHeight="1" x14ac:dyDescent="0.2">
      <c r="A30" s="142">
        <v>28</v>
      </c>
      <c r="B30" s="142" t="s">
        <v>256</v>
      </c>
      <c r="C30" s="142" t="s">
        <v>144</v>
      </c>
      <c r="D30" s="142" t="s">
        <v>180</v>
      </c>
      <c r="E30" s="143" t="s">
        <v>257</v>
      </c>
      <c r="F30" s="145" t="s">
        <v>258</v>
      </c>
      <c r="G30" s="181"/>
      <c r="H30" s="150"/>
    </row>
    <row r="31" spans="1:8" ht="19.5" customHeight="1" x14ac:dyDescent="0.2">
      <c r="A31" s="142">
        <v>29</v>
      </c>
      <c r="B31" s="142" t="s">
        <v>259</v>
      </c>
      <c r="C31" s="142" t="s">
        <v>96</v>
      </c>
      <c r="D31" s="142" t="s">
        <v>260</v>
      </c>
      <c r="E31" s="143" t="s">
        <v>261</v>
      </c>
      <c r="F31" s="145" t="s">
        <v>262</v>
      </c>
      <c r="G31" s="147" t="s">
        <v>263</v>
      </c>
      <c r="H31" s="148"/>
    </row>
    <row r="32" spans="1:8" ht="19.5" customHeight="1" x14ac:dyDescent="0.25">
      <c r="A32" s="142">
        <v>30</v>
      </c>
      <c r="B32" s="157" t="s">
        <v>264</v>
      </c>
      <c r="C32" s="142" t="s">
        <v>94</v>
      </c>
      <c r="D32" s="142" t="s">
        <v>194</v>
      </c>
      <c r="E32" s="143" t="s">
        <v>265</v>
      </c>
      <c r="F32" s="142" t="s">
        <v>182</v>
      </c>
      <c r="G32" s="149" t="s">
        <v>266</v>
      </c>
      <c r="H32" s="150"/>
    </row>
    <row r="33" spans="1:8" ht="19.5" customHeight="1" x14ac:dyDescent="0.2">
      <c r="A33" s="142">
        <v>31</v>
      </c>
      <c r="B33" s="142" t="s">
        <v>267</v>
      </c>
      <c r="C33" s="142" t="s">
        <v>84</v>
      </c>
      <c r="D33" s="142" t="s">
        <v>194</v>
      </c>
      <c r="E33" s="143" t="s">
        <v>268</v>
      </c>
      <c r="F33" s="142" t="s">
        <v>182</v>
      </c>
      <c r="G33" s="250" t="s">
        <v>269</v>
      </c>
      <c r="H33" s="150"/>
    </row>
    <row r="34" spans="1:8" ht="19.5" customHeight="1" x14ac:dyDescent="0.2">
      <c r="A34" s="142">
        <v>32</v>
      </c>
      <c r="B34" s="142" t="s">
        <v>270</v>
      </c>
      <c r="C34" s="142" t="s">
        <v>84</v>
      </c>
      <c r="D34" s="142" t="s">
        <v>194</v>
      </c>
      <c r="E34" s="143" t="s">
        <v>271</v>
      </c>
      <c r="F34" s="142" t="s">
        <v>182</v>
      </c>
      <c r="G34" s="199"/>
      <c r="H34" s="150"/>
    </row>
    <row r="35" spans="1:8" ht="19.5" customHeight="1" x14ac:dyDescent="0.2">
      <c r="A35" s="142">
        <v>33</v>
      </c>
      <c r="B35" s="142" t="s">
        <v>272</v>
      </c>
      <c r="C35" s="142" t="s">
        <v>84</v>
      </c>
      <c r="D35" s="142" t="s">
        <v>260</v>
      </c>
      <c r="E35" s="143" t="s">
        <v>273</v>
      </c>
      <c r="F35" s="158" t="s">
        <v>274</v>
      </c>
      <c r="G35" s="199"/>
      <c r="H35" s="150"/>
    </row>
    <row r="36" spans="1:8" ht="19.5" customHeight="1" x14ac:dyDescent="0.2">
      <c r="A36" s="142">
        <v>34</v>
      </c>
      <c r="B36" s="142" t="s">
        <v>275</v>
      </c>
      <c r="C36" s="142" t="s">
        <v>84</v>
      </c>
      <c r="D36" s="142" t="s">
        <v>194</v>
      </c>
      <c r="E36" s="143" t="s">
        <v>276</v>
      </c>
      <c r="F36" s="145" t="s">
        <v>219</v>
      </c>
      <c r="G36" s="181"/>
      <c r="H36" s="159"/>
    </row>
    <row r="37" spans="1:8" ht="19.5" customHeight="1" x14ac:dyDescent="0.3">
      <c r="A37" s="142">
        <v>35</v>
      </c>
      <c r="B37" s="160" t="s">
        <v>277</v>
      </c>
      <c r="C37" s="142" t="s">
        <v>163</v>
      </c>
      <c r="D37" s="142" t="s">
        <v>180</v>
      </c>
      <c r="E37" s="143" t="s">
        <v>278</v>
      </c>
      <c r="F37" s="161" t="s">
        <v>182</v>
      </c>
      <c r="G37" s="249" t="s">
        <v>279</v>
      </c>
      <c r="H37" s="150"/>
    </row>
    <row r="38" spans="1:8" ht="19.5" customHeight="1" x14ac:dyDescent="0.2">
      <c r="A38" s="142">
        <v>36</v>
      </c>
      <c r="B38" s="142" t="s">
        <v>280</v>
      </c>
      <c r="C38" s="142" t="s">
        <v>163</v>
      </c>
      <c r="D38" s="142" t="s">
        <v>180</v>
      </c>
      <c r="E38" s="143" t="s">
        <v>281</v>
      </c>
      <c r="F38" s="142" t="s">
        <v>182</v>
      </c>
      <c r="G38" s="199"/>
      <c r="H38" s="159"/>
    </row>
    <row r="39" spans="1:8" ht="19.5" customHeight="1" x14ac:dyDescent="0.2">
      <c r="A39" s="142">
        <v>37</v>
      </c>
      <c r="B39" s="142" t="s">
        <v>282</v>
      </c>
      <c r="C39" s="142" t="s">
        <v>163</v>
      </c>
      <c r="D39" s="142" t="s">
        <v>180</v>
      </c>
      <c r="E39" s="143" t="s">
        <v>283</v>
      </c>
      <c r="F39" s="145" t="s">
        <v>219</v>
      </c>
      <c r="G39" s="199"/>
      <c r="H39" s="150"/>
    </row>
    <row r="40" spans="1:8" ht="19.5" customHeight="1" x14ac:dyDescent="0.2">
      <c r="A40" s="142">
        <v>38</v>
      </c>
      <c r="B40" s="142" t="s">
        <v>284</v>
      </c>
      <c r="C40" s="142" t="s">
        <v>163</v>
      </c>
      <c r="D40" s="142" t="s">
        <v>194</v>
      </c>
      <c r="E40" s="143" t="s">
        <v>285</v>
      </c>
      <c r="F40" s="145" t="s">
        <v>231</v>
      </c>
      <c r="G40" s="181"/>
      <c r="H40" s="159"/>
    </row>
    <row r="41" spans="1:8" ht="19.5" customHeight="1" x14ac:dyDescent="0.2">
      <c r="A41" s="142">
        <v>39</v>
      </c>
      <c r="B41" s="142" t="s">
        <v>286</v>
      </c>
      <c r="C41" s="142" t="s">
        <v>287</v>
      </c>
      <c r="D41" s="142" t="s">
        <v>260</v>
      </c>
      <c r="E41" s="143" t="s">
        <v>288</v>
      </c>
      <c r="F41" s="142" t="s">
        <v>182</v>
      </c>
      <c r="G41" s="249" t="s">
        <v>289</v>
      </c>
      <c r="H41" s="150"/>
    </row>
    <row r="42" spans="1:8" ht="19.5" customHeight="1" x14ac:dyDescent="0.2">
      <c r="A42" s="142">
        <v>40</v>
      </c>
      <c r="B42" s="142" t="s">
        <v>290</v>
      </c>
      <c r="C42" s="142" t="s">
        <v>287</v>
      </c>
      <c r="D42" s="142" t="s">
        <v>180</v>
      </c>
      <c r="E42" s="143" t="s">
        <v>291</v>
      </c>
      <c r="F42" s="142" t="s">
        <v>182</v>
      </c>
      <c r="G42" s="199"/>
      <c r="H42" s="159"/>
    </row>
    <row r="43" spans="1:8" ht="19.5" customHeight="1" x14ac:dyDescent="0.2">
      <c r="A43" s="142">
        <v>41</v>
      </c>
      <c r="B43" s="142" t="s">
        <v>292</v>
      </c>
      <c r="C43" s="142" t="s">
        <v>287</v>
      </c>
      <c r="D43" s="142" t="s">
        <v>180</v>
      </c>
      <c r="E43" s="143" t="s">
        <v>293</v>
      </c>
      <c r="F43" s="145" t="s">
        <v>219</v>
      </c>
      <c r="G43" s="199"/>
      <c r="H43" s="150"/>
    </row>
    <row r="44" spans="1:8" ht="19.5" customHeight="1" x14ac:dyDescent="0.3">
      <c r="A44" s="142">
        <v>42</v>
      </c>
      <c r="B44" s="162" t="s">
        <v>294</v>
      </c>
      <c r="C44" s="142" t="s">
        <v>287</v>
      </c>
      <c r="D44" s="142" t="s">
        <v>180</v>
      </c>
      <c r="E44" s="163" t="s">
        <v>295</v>
      </c>
      <c r="F44" s="145" t="s">
        <v>219</v>
      </c>
      <c r="G44" s="199"/>
      <c r="H44" s="164"/>
    </row>
    <row r="45" spans="1:8" ht="19.5" customHeight="1" x14ac:dyDescent="0.3">
      <c r="A45" s="142">
        <v>43</v>
      </c>
      <c r="B45" s="162" t="s">
        <v>296</v>
      </c>
      <c r="C45" s="142" t="s">
        <v>287</v>
      </c>
      <c r="D45" s="162" t="s">
        <v>194</v>
      </c>
      <c r="E45" s="163" t="s">
        <v>297</v>
      </c>
      <c r="F45" s="145" t="s">
        <v>219</v>
      </c>
      <c r="G45" s="199"/>
      <c r="H45" s="164"/>
    </row>
    <row r="46" spans="1:8" ht="19.5" customHeight="1" x14ac:dyDescent="0.3">
      <c r="A46" s="142">
        <v>44</v>
      </c>
      <c r="B46" s="162" t="s">
        <v>298</v>
      </c>
      <c r="C46" s="142" t="s">
        <v>287</v>
      </c>
      <c r="D46" s="162" t="s">
        <v>180</v>
      </c>
      <c r="E46" s="163" t="s">
        <v>299</v>
      </c>
      <c r="F46" s="142" t="s">
        <v>182</v>
      </c>
      <c r="G46" s="181"/>
      <c r="H46" s="164"/>
    </row>
    <row r="47" spans="1:8" ht="19.5" customHeight="1" x14ac:dyDescent="0.3">
      <c r="A47" s="142">
        <v>45</v>
      </c>
      <c r="B47" s="164"/>
      <c r="C47" s="164"/>
      <c r="D47" s="164"/>
      <c r="E47" s="165"/>
      <c r="F47" s="164"/>
      <c r="G47" s="164"/>
      <c r="H47" s="164"/>
    </row>
    <row r="48" spans="1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G25:G30"/>
    <mergeCell ref="G33:G36"/>
    <mergeCell ref="G37:G40"/>
    <mergeCell ref="G41:G46"/>
    <mergeCell ref="A1:H1"/>
    <mergeCell ref="G3:G5"/>
    <mergeCell ref="G6:G8"/>
    <mergeCell ref="G9:G10"/>
    <mergeCell ref="G13:G16"/>
    <mergeCell ref="G18:G20"/>
    <mergeCell ref="G21:G23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625" defaultRowHeight="15" customHeight="1" x14ac:dyDescent="0.2"/>
  <cols>
    <col min="1" max="1" width="4.375" customWidth="1"/>
    <col min="2" max="2" width="20.375" customWidth="1"/>
    <col min="3" max="3" width="14" customWidth="1"/>
    <col min="4" max="4" width="7.625" customWidth="1"/>
    <col min="5" max="5" width="7.875" customWidth="1"/>
    <col min="6" max="26" width="8" customWidth="1"/>
  </cols>
  <sheetData>
    <row r="1" spans="1:16" ht="27.75" customHeight="1" x14ac:dyDescent="0.2">
      <c r="A1" s="255" t="s">
        <v>300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</row>
    <row r="2" spans="1:16" ht="24" customHeight="1" x14ac:dyDescent="0.2">
      <c r="A2" s="256" t="s">
        <v>74</v>
      </c>
      <c r="B2" s="256" t="s">
        <v>301</v>
      </c>
      <c r="C2" s="254" t="s">
        <v>302</v>
      </c>
      <c r="D2" s="254" t="s">
        <v>303</v>
      </c>
      <c r="E2" s="254" t="s">
        <v>304</v>
      </c>
      <c r="F2" s="253" t="s">
        <v>305</v>
      </c>
      <c r="G2" s="179"/>
      <c r="H2" s="253" t="s">
        <v>306</v>
      </c>
      <c r="I2" s="179"/>
      <c r="J2" s="253" t="s">
        <v>307</v>
      </c>
      <c r="K2" s="179"/>
      <c r="L2" s="254" t="s">
        <v>308</v>
      </c>
      <c r="M2" s="254" t="s">
        <v>309</v>
      </c>
      <c r="N2" s="254" t="s">
        <v>310</v>
      </c>
      <c r="O2" s="254" t="s">
        <v>311</v>
      </c>
      <c r="P2" s="254" t="s">
        <v>312</v>
      </c>
    </row>
    <row r="3" spans="1:16" ht="46.5" customHeight="1" x14ac:dyDescent="0.2">
      <c r="A3" s="181"/>
      <c r="B3" s="181"/>
      <c r="C3" s="181"/>
      <c r="D3" s="181"/>
      <c r="E3" s="181"/>
      <c r="F3" s="166" t="s">
        <v>102</v>
      </c>
      <c r="G3" s="166" t="s">
        <v>313</v>
      </c>
      <c r="H3" s="166" t="s">
        <v>68</v>
      </c>
      <c r="I3" s="167" t="s">
        <v>314</v>
      </c>
      <c r="J3" s="166" t="s">
        <v>68</v>
      </c>
      <c r="K3" s="167" t="s">
        <v>314</v>
      </c>
      <c r="L3" s="181"/>
      <c r="M3" s="181"/>
      <c r="N3" s="181"/>
      <c r="O3" s="181"/>
      <c r="P3" s="181"/>
    </row>
    <row r="4" spans="1:16" ht="15.75" customHeight="1" x14ac:dyDescent="0.2">
      <c r="A4" s="168">
        <v>1</v>
      </c>
      <c r="B4" s="169" t="s">
        <v>315</v>
      </c>
      <c r="C4" s="168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16" ht="15.75" customHeight="1" x14ac:dyDescent="0.2">
      <c r="A5" s="168">
        <v>2</v>
      </c>
      <c r="B5" s="169" t="s">
        <v>316</v>
      </c>
      <c r="C5" s="168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</row>
    <row r="6" spans="1:16" ht="15.75" customHeight="1" x14ac:dyDescent="0.2">
      <c r="A6" s="168">
        <v>3</v>
      </c>
      <c r="B6" s="169" t="s">
        <v>269</v>
      </c>
      <c r="C6" s="171" t="s">
        <v>84</v>
      </c>
      <c r="D6" s="172">
        <v>38</v>
      </c>
      <c r="E6" s="172">
        <v>100</v>
      </c>
      <c r="F6" s="170"/>
      <c r="G6" s="172" t="s">
        <v>158</v>
      </c>
      <c r="H6" s="172" t="s">
        <v>158</v>
      </c>
      <c r="I6" s="170"/>
      <c r="J6" s="172" t="s">
        <v>158</v>
      </c>
      <c r="K6" s="170"/>
      <c r="L6" s="170"/>
      <c r="M6" s="172" t="s">
        <v>317</v>
      </c>
      <c r="N6" s="172" t="s">
        <v>318</v>
      </c>
      <c r="O6" s="172" t="s">
        <v>102</v>
      </c>
      <c r="P6" s="170"/>
    </row>
    <row r="7" spans="1:16" ht="15.75" customHeight="1" x14ac:dyDescent="0.2">
      <c r="A7" s="168">
        <v>4</v>
      </c>
      <c r="B7" s="169" t="s">
        <v>212</v>
      </c>
      <c r="C7" s="171" t="s">
        <v>87</v>
      </c>
      <c r="D7" s="172">
        <v>31</v>
      </c>
      <c r="E7" s="172">
        <v>100</v>
      </c>
      <c r="F7" s="170"/>
      <c r="G7" s="172" t="s">
        <v>158</v>
      </c>
      <c r="H7" s="172" t="s">
        <v>158</v>
      </c>
      <c r="I7" s="170"/>
      <c r="J7" s="172" t="s">
        <v>158</v>
      </c>
      <c r="K7" s="170"/>
      <c r="L7" s="170"/>
      <c r="M7" s="172" t="s">
        <v>317</v>
      </c>
      <c r="N7" s="172" t="s">
        <v>318</v>
      </c>
      <c r="O7" s="172" t="s">
        <v>102</v>
      </c>
      <c r="P7" s="170"/>
    </row>
    <row r="8" spans="1:16" ht="15.75" customHeight="1" x14ac:dyDescent="0.2">
      <c r="A8" s="168">
        <v>5</v>
      </c>
      <c r="B8" s="169" t="s">
        <v>279</v>
      </c>
      <c r="C8" s="171" t="s">
        <v>91</v>
      </c>
      <c r="D8" s="172">
        <v>40</v>
      </c>
      <c r="E8" s="172">
        <v>100</v>
      </c>
      <c r="F8" s="170"/>
      <c r="G8" s="172" t="s">
        <v>158</v>
      </c>
      <c r="H8" s="172" t="s">
        <v>158</v>
      </c>
      <c r="I8" s="170"/>
      <c r="J8" s="172" t="s">
        <v>158</v>
      </c>
      <c r="K8" s="170"/>
      <c r="L8" s="170"/>
      <c r="M8" s="172" t="s">
        <v>317</v>
      </c>
      <c r="N8" s="172" t="s">
        <v>318</v>
      </c>
      <c r="O8" s="172" t="s">
        <v>102</v>
      </c>
      <c r="P8" s="170"/>
    </row>
    <row r="9" spans="1:16" ht="15.75" customHeight="1" x14ac:dyDescent="0.2">
      <c r="A9" s="168">
        <v>6</v>
      </c>
      <c r="B9" s="169" t="s">
        <v>266</v>
      </c>
      <c r="C9" s="171" t="s">
        <v>94</v>
      </c>
      <c r="D9" s="172">
        <v>36</v>
      </c>
      <c r="E9" s="172">
        <v>100</v>
      </c>
      <c r="F9" s="170"/>
      <c r="G9" s="172" t="s">
        <v>158</v>
      </c>
      <c r="H9" s="172" t="s">
        <v>158</v>
      </c>
      <c r="I9" s="170"/>
      <c r="J9" s="172" t="s">
        <v>158</v>
      </c>
      <c r="K9" s="170"/>
      <c r="L9" s="170"/>
      <c r="M9" s="172" t="s">
        <v>317</v>
      </c>
      <c r="N9" s="172" t="s">
        <v>318</v>
      </c>
      <c r="O9" s="172" t="s">
        <v>102</v>
      </c>
      <c r="P9" s="170"/>
    </row>
    <row r="10" spans="1:16" ht="15.75" customHeight="1" x14ac:dyDescent="0.2">
      <c r="A10" s="168">
        <v>7</v>
      </c>
      <c r="B10" s="169" t="s">
        <v>183</v>
      </c>
      <c r="C10" s="168"/>
      <c r="D10" s="172">
        <v>33</v>
      </c>
      <c r="E10" s="172">
        <v>100</v>
      </c>
      <c r="F10" s="170"/>
      <c r="G10" s="172" t="s">
        <v>158</v>
      </c>
      <c r="H10" s="172" t="s">
        <v>154</v>
      </c>
      <c r="I10" s="170"/>
      <c r="J10" s="172" t="s">
        <v>158</v>
      </c>
      <c r="K10" s="170"/>
      <c r="L10" s="170"/>
      <c r="M10" s="172" t="s">
        <v>317</v>
      </c>
      <c r="N10" s="172" t="s">
        <v>319</v>
      </c>
      <c r="O10" s="172" t="s">
        <v>320</v>
      </c>
      <c r="P10" s="170"/>
    </row>
    <row r="11" spans="1:16" ht="15.75" customHeight="1" x14ac:dyDescent="0.2">
      <c r="A11" s="168">
        <v>8</v>
      </c>
      <c r="B11" s="169" t="s">
        <v>289</v>
      </c>
      <c r="C11" s="171" t="s">
        <v>287</v>
      </c>
      <c r="D11" s="172">
        <v>36</v>
      </c>
      <c r="E11" s="172">
        <v>100</v>
      </c>
      <c r="F11" s="170"/>
      <c r="G11" s="172" t="s">
        <v>158</v>
      </c>
      <c r="H11" s="170"/>
      <c r="I11" s="170"/>
      <c r="J11" s="172" t="s">
        <v>158</v>
      </c>
      <c r="K11" s="170"/>
      <c r="L11" s="170"/>
      <c r="M11" s="172" t="s">
        <v>321</v>
      </c>
      <c r="N11" s="172" t="s">
        <v>318</v>
      </c>
      <c r="O11" s="170"/>
      <c r="P11" s="170"/>
    </row>
    <row r="12" spans="1:16" ht="15.75" customHeight="1" x14ac:dyDescent="0.2">
      <c r="A12" s="168">
        <v>9</v>
      </c>
      <c r="B12" s="169" t="s">
        <v>322</v>
      </c>
      <c r="C12" s="168"/>
      <c r="D12" s="170"/>
      <c r="E12" s="170"/>
      <c r="F12" s="170"/>
      <c r="G12" s="170"/>
      <c r="H12" s="170"/>
      <c r="I12" s="170"/>
      <c r="J12" s="172" t="s">
        <v>158</v>
      </c>
      <c r="K12" s="170"/>
      <c r="L12" s="170"/>
      <c r="M12" s="172" t="s">
        <v>321</v>
      </c>
      <c r="N12" s="172" t="s">
        <v>318</v>
      </c>
      <c r="O12" s="170"/>
      <c r="P12" s="170"/>
    </row>
    <row r="13" spans="1:16" ht="15.75" customHeight="1" x14ac:dyDescent="0.2">
      <c r="A13" s="168">
        <v>10</v>
      </c>
      <c r="B13" s="169" t="s">
        <v>247</v>
      </c>
      <c r="C13" s="171" t="s">
        <v>144</v>
      </c>
      <c r="D13" s="172">
        <v>28</v>
      </c>
      <c r="E13" s="172">
        <v>100</v>
      </c>
      <c r="F13" s="170"/>
      <c r="G13" s="172" t="s">
        <v>158</v>
      </c>
      <c r="H13" s="172" t="s">
        <v>158</v>
      </c>
      <c r="I13" s="170"/>
      <c r="J13" s="170"/>
      <c r="K13" s="170"/>
      <c r="L13" s="170"/>
      <c r="M13" s="172" t="s">
        <v>321</v>
      </c>
      <c r="N13" s="172" t="s">
        <v>318</v>
      </c>
      <c r="O13" s="170"/>
      <c r="P13" s="170"/>
    </row>
    <row r="14" spans="1:16" ht="15.75" customHeight="1" x14ac:dyDescent="0.2">
      <c r="A14" s="168">
        <v>11</v>
      </c>
      <c r="B14" s="169" t="s">
        <v>202</v>
      </c>
      <c r="C14" s="171" t="s">
        <v>119</v>
      </c>
      <c r="D14" s="172">
        <v>36</v>
      </c>
      <c r="E14" s="172">
        <v>100</v>
      </c>
      <c r="F14" s="170"/>
      <c r="G14" s="172" t="s">
        <v>158</v>
      </c>
      <c r="H14" s="172" t="s">
        <v>158</v>
      </c>
      <c r="I14" s="170"/>
      <c r="J14" s="172" t="s">
        <v>158</v>
      </c>
      <c r="K14" s="170"/>
      <c r="L14" s="170"/>
      <c r="M14" s="172" t="s">
        <v>317</v>
      </c>
      <c r="N14" s="172" t="s">
        <v>318</v>
      </c>
      <c r="O14" s="170"/>
      <c r="P14" s="170"/>
    </row>
    <row r="15" spans="1:16" ht="15.75" customHeight="1" x14ac:dyDescent="0.2">
      <c r="A15" s="168">
        <v>12</v>
      </c>
      <c r="B15" s="169" t="s">
        <v>323</v>
      </c>
      <c r="C15" s="171" t="s">
        <v>242</v>
      </c>
      <c r="D15" s="172">
        <v>32</v>
      </c>
      <c r="E15" s="172">
        <v>100</v>
      </c>
      <c r="F15" s="170"/>
      <c r="G15" s="172" t="s">
        <v>158</v>
      </c>
      <c r="H15" s="172" t="s">
        <v>158</v>
      </c>
      <c r="I15" s="170"/>
      <c r="J15" s="172" t="s">
        <v>158</v>
      </c>
      <c r="K15" s="170"/>
      <c r="L15" s="170"/>
      <c r="M15" s="172" t="s">
        <v>317</v>
      </c>
      <c r="N15" s="172" t="s">
        <v>318</v>
      </c>
      <c r="O15" s="170"/>
      <c r="P15" s="170"/>
    </row>
    <row r="16" spans="1:16" ht="15.75" customHeight="1" x14ac:dyDescent="0.2">
      <c r="A16" s="168">
        <v>13</v>
      </c>
      <c r="B16" s="169" t="s">
        <v>324</v>
      </c>
      <c r="C16" s="171" t="s">
        <v>148</v>
      </c>
      <c r="D16" s="172">
        <v>37</v>
      </c>
      <c r="E16" s="172">
        <v>100</v>
      </c>
      <c r="F16" s="170"/>
      <c r="G16" s="173" t="s">
        <v>158</v>
      </c>
      <c r="H16" s="172" t="s">
        <v>158</v>
      </c>
      <c r="I16" s="170"/>
      <c r="J16" s="172" t="s">
        <v>158</v>
      </c>
      <c r="K16" s="170"/>
      <c r="L16" s="170"/>
      <c r="M16" s="172" t="s">
        <v>317</v>
      </c>
      <c r="N16" s="172" t="s">
        <v>318</v>
      </c>
      <c r="O16" s="170"/>
      <c r="P16" s="170"/>
    </row>
    <row r="17" spans="1:16" ht="15.75" customHeight="1" x14ac:dyDescent="0.2">
      <c r="A17" s="168">
        <v>14</v>
      </c>
      <c r="B17" s="169" t="s">
        <v>223</v>
      </c>
      <c r="C17" s="171" t="s">
        <v>221</v>
      </c>
      <c r="D17" s="172">
        <v>27</v>
      </c>
      <c r="E17" s="172">
        <v>100</v>
      </c>
      <c r="F17" s="170"/>
      <c r="G17" s="172" t="s">
        <v>158</v>
      </c>
      <c r="H17" s="172" t="s">
        <v>158</v>
      </c>
      <c r="I17" s="170"/>
      <c r="J17" s="172" t="s">
        <v>158</v>
      </c>
      <c r="K17" s="170"/>
      <c r="L17" s="170"/>
      <c r="M17" s="172" t="s">
        <v>317</v>
      </c>
      <c r="N17" s="172" t="s">
        <v>318</v>
      </c>
      <c r="O17" s="170"/>
      <c r="P17" s="170"/>
    </row>
    <row r="18" spans="1:16" ht="15.75" customHeight="1" x14ac:dyDescent="0.2">
      <c r="A18" s="168">
        <v>15</v>
      </c>
      <c r="B18" s="169" t="s">
        <v>325</v>
      </c>
      <c r="C18" s="171" t="s">
        <v>326</v>
      </c>
      <c r="D18" s="172">
        <v>33</v>
      </c>
      <c r="E18" s="172">
        <v>100</v>
      </c>
      <c r="F18" s="170"/>
      <c r="G18" s="172" t="s">
        <v>158</v>
      </c>
      <c r="H18" s="172" t="s">
        <v>158</v>
      </c>
      <c r="I18" s="170"/>
      <c r="J18" s="172" t="s">
        <v>158</v>
      </c>
      <c r="K18" s="170"/>
      <c r="L18" s="170"/>
      <c r="M18" s="172" t="s">
        <v>317</v>
      </c>
      <c r="N18" s="172" t="s">
        <v>318</v>
      </c>
      <c r="O18" s="170"/>
      <c r="P18" s="170"/>
    </row>
    <row r="19" spans="1:16" ht="15.75" customHeight="1" x14ac:dyDescent="0.2">
      <c r="A19" s="168">
        <v>16</v>
      </c>
      <c r="B19" s="169" t="s">
        <v>327</v>
      </c>
      <c r="C19" s="171" t="s">
        <v>328</v>
      </c>
      <c r="D19" s="172">
        <v>36</v>
      </c>
      <c r="E19" s="172">
        <v>100</v>
      </c>
      <c r="F19" s="170"/>
      <c r="G19" s="172" t="s">
        <v>158</v>
      </c>
      <c r="H19" s="170"/>
      <c r="I19" s="170"/>
      <c r="J19" s="170"/>
      <c r="K19" s="170"/>
      <c r="L19" s="170"/>
      <c r="M19" s="170"/>
      <c r="N19" s="172" t="s">
        <v>329</v>
      </c>
      <c r="O19" s="170"/>
      <c r="P19" s="170"/>
    </row>
    <row r="20" spans="1:16" ht="15.75" customHeight="1" x14ac:dyDescent="0.2">
      <c r="A20" s="168">
        <v>17</v>
      </c>
      <c r="B20" s="169" t="s">
        <v>330</v>
      </c>
      <c r="C20" s="171" t="s">
        <v>86</v>
      </c>
      <c r="D20" s="172">
        <v>30</v>
      </c>
      <c r="E20" s="172">
        <v>100</v>
      </c>
      <c r="F20" s="170"/>
      <c r="G20" s="172" t="s">
        <v>158</v>
      </c>
      <c r="H20" s="172" t="s">
        <v>158</v>
      </c>
      <c r="I20" s="170"/>
      <c r="J20" s="170"/>
      <c r="K20" s="170"/>
      <c r="L20" s="170"/>
      <c r="M20" s="172" t="s">
        <v>321</v>
      </c>
      <c r="N20" s="172" t="s">
        <v>318</v>
      </c>
      <c r="O20" s="170"/>
      <c r="P20" s="170"/>
    </row>
    <row r="21" spans="1:16" ht="15.75" customHeight="1" x14ac:dyDescent="0.2">
      <c r="A21" s="168">
        <v>18</v>
      </c>
      <c r="B21" s="169" t="s">
        <v>192</v>
      </c>
      <c r="C21" s="168"/>
      <c r="D21" s="172">
        <v>35</v>
      </c>
      <c r="E21" s="172">
        <v>100</v>
      </c>
      <c r="F21" s="170"/>
      <c r="G21" s="172" t="s">
        <v>154</v>
      </c>
      <c r="H21" s="172"/>
      <c r="I21" s="170"/>
      <c r="J21" s="170"/>
      <c r="K21" s="170"/>
      <c r="L21" s="170"/>
      <c r="M21" s="170"/>
      <c r="N21" s="170"/>
      <c r="O21" s="170"/>
      <c r="P21" s="170"/>
    </row>
    <row r="22" spans="1:16" ht="15.75" customHeight="1" x14ac:dyDescent="0.2">
      <c r="A22" s="168">
        <v>19</v>
      </c>
      <c r="B22" s="169" t="s">
        <v>331</v>
      </c>
      <c r="C22" s="171" t="s">
        <v>332</v>
      </c>
      <c r="D22" s="172">
        <v>29</v>
      </c>
      <c r="E22" s="172">
        <v>100</v>
      </c>
      <c r="F22" s="170"/>
      <c r="G22" s="172" t="s">
        <v>158</v>
      </c>
      <c r="H22" s="172" t="s">
        <v>158</v>
      </c>
      <c r="I22" s="170"/>
      <c r="J22" s="172" t="s">
        <v>154</v>
      </c>
      <c r="K22" s="170"/>
      <c r="L22" s="170"/>
      <c r="M22" s="172" t="s">
        <v>317</v>
      </c>
      <c r="N22" s="172" t="s">
        <v>318</v>
      </c>
      <c r="O22" s="170"/>
      <c r="P22" s="170"/>
    </row>
    <row r="23" spans="1:16" ht="15.75" customHeight="1" x14ac:dyDescent="0.2">
      <c r="A23" s="168">
        <v>20</v>
      </c>
      <c r="B23" s="169" t="s">
        <v>333</v>
      </c>
      <c r="C23" s="168"/>
      <c r="D23" s="170"/>
      <c r="E23" s="170"/>
      <c r="F23" s="170"/>
      <c r="G23" s="170"/>
      <c r="H23" s="170"/>
      <c r="I23" s="170"/>
      <c r="J23" s="172" t="s">
        <v>154</v>
      </c>
      <c r="K23" s="170"/>
      <c r="L23" s="170"/>
      <c r="M23" s="172" t="s">
        <v>317</v>
      </c>
      <c r="N23" s="172" t="s">
        <v>318</v>
      </c>
      <c r="O23" s="170"/>
      <c r="P23" s="170"/>
    </row>
    <row r="24" spans="1:16" ht="15.75" customHeight="1" x14ac:dyDescent="0.2">
      <c r="A24" s="168">
        <v>21</v>
      </c>
      <c r="B24" s="169" t="s">
        <v>334</v>
      </c>
      <c r="C24" s="168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2" t="s">
        <v>329</v>
      </c>
      <c r="O24" s="170"/>
      <c r="P24" s="170"/>
    </row>
    <row r="25" spans="1:16" ht="15.75" customHeight="1" x14ac:dyDescent="0.2">
      <c r="A25" s="168">
        <v>22</v>
      </c>
      <c r="B25" s="169" t="s">
        <v>236</v>
      </c>
      <c r="C25" s="171" t="s">
        <v>335</v>
      </c>
      <c r="D25" s="172">
        <v>38</v>
      </c>
      <c r="E25" s="172">
        <v>100</v>
      </c>
      <c r="F25" s="170"/>
      <c r="G25" s="172" t="s">
        <v>158</v>
      </c>
      <c r="H25" s="172" t="s">
        <v>158</v>
      </c>
      <c r="I25" s="170"/>
      <c r="J25" s="172" t="s">
        <v>158</v>
      </c>
      <c r="K25" s="170"/>
      <c r="L25" s="170"/>
      <c r="M25" s="172" t="s">
        <v>317</v>
      </c>
      <c r="N25" s="172" t="s">
        <v>318</v>
      </c>
      <c r="O25" s="170"/>
      <c r="P25" s="170"/>
    </row>
    <row r="26" spans="1:16" ht="15.75" customHeight="1" x14ac:dyDescent="0.2">
      <c r="A26" s="168">
        <v>23</v>
      </c>
      <c r="B26" s="169" t="s">
        <v>336</v>
      </c>
      <c r="C26" s="168"/>
      <c r="D26" s="170"/>
      <c r="E26" s="170"/>
      <c r="F26" s="170"/>
      <c r="G26" s="170"/>
      <c r="H26" s="170"/>
      <c r="I26" s="170"/>
      <c r="J26" s="172" t="s">
        <v>158</v>
      </c>
      <c r="K26" s="170"/>
      <c r="L26" s="170"/>
      <c r="M26" s="172" t="s">
        <v>317</v>
      </c>
      <c r="N26" s="172" t="s">
        <v>318</v>
      </c>
      <c r="O26" s="170"/>
      <c r="P26" s="170"/>
    </row>
    <row r="27" spans="1:16" ht="15.75" customHeight="1" x14ac:dyDescent="0.2">
      <c r="A27" s="168">
        <v>24</v>
      </c>
      <c r="B27" s="169" t="s">
        <v>337</v>
      </c>
      <c r="C27" s="168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</row>
    <row r="28" spans="1:16" ht="15.75" customHeight="1" x14ac:dyDescent="0.2">
      <c r="A28" s="168">
        <v>25</v>
      </c>
      <c r="B28" s="169" t="s">
        <v>338</v>
      </c>
      <c r="C28" s="168"/>
      <c r="D28" s="170"/>
      <c r="E28" s="170"/>
      <c r="F28" s="170"/>
      <c r="G28" s="170"/>
      <c r="H28" s="170"/>
      <c r="I28" s="170"/>
      <c r="J28" s="172" t="s">
        <v>158</v>
      </c>
      <c r="K28" s="170"/>
      <c r="L28" s="170"/>
      <c r="M28" s="172"/>
      <c r="N28" s="172" t="s">
        <v>318</v>
      </c>
      <c r="O28" s="170"/>
      <c r="P28" s="170"/>
    </row>
    <row r="29" spans="1:16" ht="15.75" customHeight="1" x14ac:dyDescent="0.2">
      <c r="A29" s="168">
        <v>26</v>
      </c>
      <c r="B29" s="169" t="s">
        <v>339</v>
      </c>
      <c r="C29" s="168"/>
      <c r="D29" s="170"/>
      <c r="E29" s="170"/>
      <c r="F29" s="170"/>
      <c r="G29" s="170"/>
      <c r="H29" s="170"/>
      <c r="I29" s="170"/>
      <c r="J29" s="172" t="s">
        <v>158</v>
      </c>
      <c r="K29" s="170"/>
      <c r="L29" s="170"/>
      <c r="M29" s="172" t="s">
        <v>317</v>
      </c>
      <c r="N29" s="172" t="s">
        <v>318</v>
      </c>
      <c r="O29" s="170"/>
      <c r="P29" s="170"/>
    </row>
    <row r="30" spans="1:16" ht="15.75" customHeight="1" x14ac:dyDescent="0.2">
      <c r="A30" s="168">
        <v>27</v>
      </c>
      <c r="B30" s="169" t="s">
        <v>340</v>
      </c>
      <c r="C30" s="168"/>
      <c r="D30" s="170"/>
      <c r="E30" s="170"/>
      <c r="F30" s="170"/>
      <c r="G30" s="170"/>
      <c r="H30" s="170"/>
      <c r="I30" s="170"/>
      <c r="J30" s="172" t="s">
        <v>158</v>
      </c>
      <c r="K30" s="170"/>
      <c r="L30" s="170"/>
      <c r="M30" s="172" t="s">
        <v>317</v>
      </c>
      <c r="N30" s="172" t="s">
        <v>319</v>
      </c>
      <c r="O30" s="170"/>
      <c r="P30" s="170"/>
    </row>
    <row r="31" spans="1:16" ht="15.75" customHeight="1" x14ac:dyDescent="0.2">
      <c r="A31" s="168">
        <v>28</v>
      </c>
      <c r="B31" s="169" t="s">
        <v>341</v>
      </c>
      <c r="C31" s="168"/>
      <c r="D31" s="170"/>
      <c r="E31" s="170"/>
      <c r="F31" s="170"/>
      <c r="G31" s="170"/>
      <c r="H31" s="170"/>
      <c r="I31" s="170"/>
      <c r="J31" s="172" t="s">
        <v>158</v>
      </c>
      <c r="K31" s="170"/>
      <c r="L31" s="170"/>
      <c r="M31" s="172" t="s">
        <v>317</v>
      </c>
      <c r="N31" s="172" t="s">
        <v>318</v>
      </c>
      <c r="O31" s="170"/>
      <c r="P31" s="170"/>
    </row>
    <row r="32" spans="1:16" ht="15.75" customHeight="1" x14ac:dyDescent="0.2">
      <c r="A32" s="168">
        <v>29</v>
      </c>
      <c r="B32" s="169" t="s">
        <v>342</v>
      </c>
      <c r="C32" s="168"/>
      <c r="D32" s="170"/>
      <c r="E32" s="170"/>
      <c r="F32" s="170"/>
      <c r="G32" s="170"/>
      <c r="H32" s="170"/>
      <c r="I32" s="170"/>
      <c r="J32" s="172" t="s">
        <v>158</v>
      </c>
      <c r="K32" s="170"/>
      <c r="L32" s="170"/>
      <c r="M32" s="170"/>
      <c r="N32" s="172" t="s">
        <v>318</v>
      </c>
      <c r="O32" s="172" t="s">
        <v>102</v>
      </c>
      <c r="P32" s="170"/>
    </row>
    <row r="33" spans="1:16" ht="15.75" customHeight="1" x14ac:dyDescent="0.2">
      <c r="A33" s="168">
        <v>30</v>
      </c>
      <c r="B33" s="169" t="s">
        <v>343</v>
      </c>
      <c r="C33" s="168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</row>
    <row r="34" spans="1:16" ht="15.75" customHeight="1" x14ac:dyDescent="0.2">
      <c r="A34" s="168">
        <v>31</v>
      </c>
      <c r="B34" s="169" t="s">
        <v>344</v>
      </c>
      <c r="C34" s="168"/>
      <c r="D34" s="170"/>
      <c r="E34" s="170"/>
      <c r="F34" s="170"/>
      <c r="G34" s="170"/>
      <c r="H34" s="170"/>
      <c r="I34" s="170"/>
      <c r="J34" s="172" t="s">
        <v>158</v>
      </c>
      <c r="K34" s="170"/>
      <c r="L34" s="170"/>
      <c r="M34" s="172" t="s">
        <v>317</v>
      </c>
      <c r="N34" s="172" t="s">
        <v>318</v>
      </c>
      <c r="O34" s="170"/>
      <c r="P34" s="170"/>
    </row>
    <row r="35" spans="1:16" ht="15.75" customHeight="1" x14ac:dyDescent="0.2">
      <c r="A35" s="168">
        <v>32</v>
      </c>
      <c r="B35" s="169" t="s">
        <v>345</v>
      </c>
      <c r="C35" s="168"/>
      <c r="D35" s="170"/>
      <c r="E35" s="170"/>
      <c r="F35" s="170"/>
      <c r="G35" s="170"/>
      <c r="H35" s="170"/>
      <c r="I35" s="170"/>
      <c r="J35" s="172" t="s">
        <v>158</v>
      </c>
      <c r="K35" s="170"/>
      <c r="L35" s="170"/>
      <c r="M35" s="172" t="s">
        <v>317</v>
      </c>
      <c r="N35" s="172" t="s">
        <v>318</v>
      </c>
      <c r="O35" s="170"/>
      <c r="P35" s="170"/>
    </row>
    <row r="36" spans="1:16" ht="15.75" customHeight="1" x14ac:dyDescent="0.2">
      <c r="A36" s="168">
        <v>33</v>
      </c>
      <c r="B36" s="169" t="s">
        <v>346</v>
      </c>
      <c r="C36" s="168"/>
      <c r="D36" s="170"/>
      <c r="E36" s="170"/>
      <c r="F36" s="170"/>
      <c r="G36" s="170"/>
      <c r="H36" s="170"/>
      <c r="I36" s="170"/>
      <c r="J36" s="172" t="s">
        <v>154</v>
      </c>
      <c r="K36" s="170"/>
      <c r="L36" s="170"/>
      <c r="M36" s="170"/>
      <c r="N36" s="173" t="s">
        <v>347</v>
      </c>
      <c r="O36" s="170"/>
      <c r="P36" s="170"/>
    </row>
    <row r="37" spans="1:16" ht="15.7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</row>
    <row r="38" spans="1:16" ht="14.25" customHeight="1" x14ac:dyDescent="0.2">
      <c r="A38" s="176"/>
    </row>
    <row r="39" spans="1:16" ht="14.25" customHeight="1" x14ac:dyDescent="0.2">
      <c r="A39" s="176"/>
    </row>
    <row r="40" spans="1:16" ht="14.25" customHeight="1" x14ac:dyDescent="0.2">
      <c r="A40" s="176"/>
    </row>
    <row r="41" spans="1:16" ht="14.25" customHeight="1" x14ac:dyDescent="0.2">
      <c r="A41" s="176"/>
    </row>
    <row r="42" spans="1:16" ht="14.25" customHeight="1" x14ac:dyDescent="0.2">
      <c r="A42" s="176"/>
    </row>
    <row r="43" spans="1:16" ht="14.25" customHeight="1" x14ac:dyDescent="0.2">
      <c r="A43" s="176"/>
    </row>
    <row r="44" spans="1:16" ht="14.25" customHeight="1" x14ac:dyDescent="0.2">
      <c r="A44" s="176"/>
    </row>
    <row r="45" spans="1:16" ht="14.25" customHeight="1" x14ac:dyDescent="0.2">
      <c r="A45" s="176"/>
    </row>
    <row r="46" spans="1:16" ht="14.25" customHeight="1" x14ac:dyDescent="0.2">
      <c r="A46" s="176"/>
    </row>
    <row r="47" spans="1:16" ht="14.25" customHeight="1" x14ac:dyDescent="0.2">
      <c r="A47" s="176"/>
    </row>
    <row r="48" spans="1:16" ht="14.25" customHeight="1" x14ac:dyDescent="0.2">
      <c r="A48" s="176"/>
    </row>
    <row r="49" spans="1:1" ht="14.25" customHeight="1" x14ac:dyDescent="0.2">
      <c r="A49" s="176"/>
    </row>
    <row r="50" spans="1:1" ht="14.25" customHeight="1" x14ac:dyDescent="0.2">
      <c r="A50" s="176"/>
    </row>
    <row r="51" spans="1:1" ht="14.25" customHeight="1" x14ac:dyDescent="0.2">
      <c r="A51" s="176"/>
    </row>
    <row r="52" spans="1:1" ht="14.25" customHeight="1" x14ac:dyDescent="0.2">
      <c r="A52" s="176"/>
    </row>
    <row r="53" spans="1:1" ht="14.25" customHeight="1" x14ac:dyDescent="0.2">
      <c r="A53" s="176"/>
    </row>
    <row r="54" spans="1:1" ht="14.25" customHeight="1" x14ac:dyDescent="0.2">
      <c r="A54" s="176"/>
    </row>
    <row r="55" spans="1:1" ht="14.25" customHeight="1" x14ac:dyDescent="0.2">
      <c r="A55" s="176"/>
    </row>
    <row r="56" spans="1:1" ht="14.25" customHeight="1" x14ac:dyDescent="0.2">
      <c r="A56" s="176"/>
    </row>
    <row r="57" spans="1:1" ht="14.25" customHeight="1" x14ac:dyDescent="0.2">
      <c r="A57" s="176"/>
    </row>
    <row r="58" spans="1:1" ht="14.25" customHeight="1" x14ac:dyDescent="0.2">
      <c r="A58" s="176"/>
    </row>
    <row r="59" spans="1:1" ht="14.25" customHeight="1" x14ac:dyDescent="0.2">
      <c r="A59" s="176"/>
    </row>
    <row r="60" spans="1:1" ht="14.25" customHeight="1" x14ac:dyDescent="0.2">
      <c r="A60" s="176"/>
    </row>
    <row r="61" spans="1:1" ht="14.25" customHeight="1" x14ac:dyDescent="0.2">
      <c r="A61" s="176"/>
    </row>
    <row r="62" spans="1:1" ht="14.25" customHeight="1" x14ac:dyDescent="0.2">
      <c r="A62" s="176"/>
    </row>
    <row r="63" spans="1:1" ht="14.25" customHeight="1" x14ac:dyDescent="0.2">
      <c r="A63" s="176"/>
    </row>
    <row r="64" spans="1:1" ht="14.25" customHeight="1" x14ac:dyDescent="0.2">
      <c r="A64" s="176"/>
    </row>
    <row r="65" spans="1:1" ht="14.25" customHeight="1" x14ac:dyDescent="0.2">
      <c r="A65" s="176"/>
    </row>
    <row r="66" spans="1:1" ht="14.25" customHeight="1" x14ac:dyDescent="0.2">
      <c r="A66" s="176"/>
    </row>
    <row r="67" spans="1:1" ht="14.25" customHeight="1" x14ac:dyDescent="0.2">
      <c r="A67" s="176"/>
    </row>
    <row r="68" spans="1:1" ht="14.25" customHeight="1" x14ac:dyDescent="0.2">
      <c r="A68" s="176"/>
    </row>
    <row r="69" spans="1:1" ht="14.25" customHeight="1" x14ac:dyDescent="0.2">
      <c r="A69" s="176"/>
    </row>
    <row r="70" spans="1:1" ht="14.25" customHeight="1" x14ac:dyDescent="0.2">
      <c r="A70" s="176"/>
    </row>
    <row r="71" spans="1:1" ht="14.25" customHeight="1" x14ac:dyDescent="0.2">
      <c r="A71" s="176"/>
    </row>
    <row r="72" spans="1:1" ht="14.25" customHeight="1" x14ac:dyDescent="0.2">
      <c r="A72" s="176"/>
    </row>
    <row r="73" spans="1:1" ht="14.25" customHeight="1" x14ac:dyDescent="0.2">
      <c r="A73" s="176"/>
    </row>
    <row r="74" spans="1:1" ht="14.25" customHeight="1" x14ac:dyDescent="0.2">
      <c r="A74" s="176"/>
    </row>
    <row r="75" spans="1:1" ht="14.25" customHeight="1" x14ac:dyDescent="0.2">
      <c r="A75" s="176"/>
    </row>
    <row r="76" spans="1:1" ht="14.25" customHeight="1" x14ac:dyDescent="0.2">
      <c r="A76" s="176"/>
    </row>
    <row r="77" spans="1:1" ht="14.25" customHeight="1" x14ac:dyDescent="0.2">
      <c r="A77" s="176"/>
    </row>
    <row r="78" spans="1:1" ht="14.25" customHeight="1" x14ac:dyDescent="0.2">
      <c r="A78" s="176"/>
    </row>
    <row r="79" spans="1:1" ht="14.25" customHeight="1" x14ac:dyDescent="0.2">
      <c r="A79" s="176"/>
    </row>
    <row r="80" spans="1:1" ht="14.25" customHeight="1" x14ac:dyDescent="0.2">
      <c r="A80" s="176"/>
    </row>
    <row r="81" spans="1:1" ht="14.25" customHeight="1" x14ac:dyDescent="0.2">
      <c r="A81" s="176"/>
    </row>
    <row r="82" spans="1:1" ht="14.25" customHeight="1" x14ac:dyDescent="0.2">
      <c r="A82" s="176"/>
    </row>
    <row r="83" spans="1:1" ht="14.25" customHeight="1" x14ac:dyDescent="0.2">
      <c r="A83" s="176"/>
    </row>
    <row r="84" spans="1:1" ht="14.25" customHeight="1" x14ac:dyDescent="0.2">
      <c r="A84" s="176"/>
    </row>
    <row r="85" spans="1:1" ht="14.25" customHeight="1" x14ac:dyDescent="0.2">
      <c r="A85" s="176"/>
    </row>
    <row r="86" spans="1:1" ht="14.25" customHeight="1" x14ac:dyDescent="0.2">
      <c r="A86" s="176"/>
    </row>
    <row r="87" spans="1:1" ht="14.25" customHeight="1" x14ac:dyDescent="0.2">
      <c r="A87" s="176"/>
    </row>
    <row r="88" spans="1:1" ht="14.25" customHeight="1" x14ac:dyDescent="0.2">
      <c r="A88" s="176"/>
    </row>
    <row r="89" spans="1:1" ht="14.25" customHeight="1" x14ac:dyDescent="0.2">
      <c r="A89" s="176"/>
    </row>
    <row r="90" spans="1:1" ht="14.25" customHeight="1" x14ac:dyDescent="0.2">
      <c r="A90" s="176"/>
    </row>
    <row r="91" spans="1:1" ht="14.25" customHeight="1" x14ac:dyDescent="0.2">
      <c r="A91" s="176"/>
    </row>
    <row r="92" spans="1:1" ht="14.25" customHeight="1" x14ac:dyDescent="0.2">
      <c r="A92" s="176"/>
    </row>
    <row r="93" spans="1:1" ht="14.25" customHeight="1" x14ac:dyDescent="0.2">
      <c r="A93" s="176"/>
    </row>
    <row r="94" spans="1:1" ht="14.25" customHeight="1" x14ac:dyDescent="0.2">
      <c r="A94" s="176"/>
    </row>
    <row r="95" spans="1:1" ht="14.25" customHeight="1" x14ac:dyDescent="0.2">
      <c r="A95" s="176"/>
    </row>
    <row r="96" spans="1:1" ht="14.25" customHeight="1" x14ac:dyDescent="0.2">
      <c r="A96" s="176"/>
    </row>
    <row r="97" spans="1:1" ht="14.25" customHeight="1" x14ac:dyDescent="0.2">
      <c r="A97" s="176"/>
    </row>
    <row r="98" spans="1:1" ht="14.25" customHeight="1" x14ac:dyDescent="0.2">
      <c r="A98" s="176"/>
    </row>
    <row r="99" spans="1:1" ht="14.25" customHeight="1" x14ac:dyDescent="0.2">
      <c r="A99" s="176"/>
    </row>
    <row r="100" spans="1:1" ht="14.25" customHeight="1" x14ac:dyDescent="0.2">
      <c r="A100" s="176"/>
    </row>
    <row r="101" spans="1:1" ht="14.25" customHeight="1" x14ac:dyDescent="0.2">
      <c r="A101" s="176"/>
    </row>
    <row r="102" spans="1:1" ht="14.25" customHeight="1" x14ac:dyDescent="0.2">
      <c r="A102" s="176"/>
    </row>
    <row r="103" spans="1:1" ht="14.25" customHeight="1" x14ac:dyDescent="0.2">
      <c r="A103" s="176"/>
    </row>
    <row r="104" spans="1:1" ht="14.25" customHeight="1" x14ac:dyDescent="0.2">
      <c r="A104" s="176"/>
    </row>
    <row r="105" spans="1:1" ht="14.25" customHeight="1" x14ac:dyDescent="0.2">
      <c r="A105" s="176"/>
    </row>
    <row r="106" spans="1:1" ht="14.25" customHeight="1" x14ac:dyDescent="0.2">
      <c r="A106" s="176"/>
    </row>
    <row r="107" spans="1:1" ht="14.25" customHeight="1" x14ac:dyDescent="0.2">
      <c r="A107" s="176"/>
    </row>
    <row r="108" spans="1:1" ht="14.25" customHeight="1" x14ac:dyDescent="0.2">
      <c r="A108" s="176"/>
    </row>
    <row r="109" spans="1:1" ht="14.25" customHeight="1" x14ac:dyDescent="0.2">
      <c r="A109" s="176"/>
    </row>
    <row r="110" spans="1:1" ht="14.25" customHeight="1" x14ac:dyDescent="0.2">
      <c r="A110" s="176"/>
    </row>
    <row r="111" spans="1:1" ht="14.25" customHeight="1" x14ac:dyDescent="0.2">
      <c r="A111" s="176"/>
    </row>
    <row r="112" spans="1:1" ht="14.25" customHeight="1" x14ac:dyDescent="0.2">
      <c r="A112" s="176"/>
    </row>
    <row r="113" spans="1:1" ht="14.25" customHeight="1" x14ac:dyDescent="0.2">
      <c r="A113" s="176"/>
    </row>
    <row r="114" spans="1:1" ht="14.25" customHeight="1" x14ac:dyDescent="0.2">
      <c r="A114" s="176"/>
    </row>
    <row r="115" spans="1:1" ht="14.25" customHeight="1" x14ac:dyDescent="0.2">
      <c r="A115" s="176"/>
    </row>
    <row r="116" spans="1:1" ht="14.25" customHeight="1" x14ac:dyDescent="0.2">
      <c r="A116" s="176"/>
    </row>
    <row r="117" spans="1:1" ht="14.25" customHeight="1" x14ac:dyDescent="0.2">
      <c r="A117" s="176"/>
    </row>
    <row r="118" spans="1:1" ht="14.25" customHeight="1" x14ac:dyDescent="0.2">
      <c r="A118" s="176"/>
    </row>
    <row r="119" spans="1:1" ht="14.25" customHeight="1" x14ac:dyDescent="0.2">
      <c r="A119" s="176"/>
    </row>
    <row r="120" spans="1:1" ht="14.25" customHeight="1" x14ac:dyDescent="0.2">
      <c r="A120" s="176"/>
    </row>
    <row r="121" spans="1:1" ht="14.25" customHeight="1" x14ac:dyDescent="0.2">
      <c r="A121" s="176"/>
    </row>
    <row r="122" spans="1:1" ht="14.25" customHeight="1" x14ac:dyDescent="0.2">
      <c r="A122" s="176"/>
    </row>
    <row r="123" spans="1:1" ht="14.25" customHeight="1" x14ac:dyDescent="0.2">
      <c r="A123" s="176"/>
    </row>
    <row r="124" spans="1:1" ht="14.25" customHeight="1" x14ac:dyDescent="0.2">
      <c r="A124" s="176"/>
    </row>
    <row r="125" spans="1:1" ht="14.25" customHeight="1" x14ac:dyDescent="0.2">
      <c r="A125" s="176"/>
    </row>
    <row r="126" spans="1:1" ht="14.25" customHeight="1" x14ac:dyDescent="0.2">
      <c r="A126" s="176"/>
    </row>
    <row r="127" spans="1:1" ht="14.25" customHeight="1" x14ac:dyDescent="0.2">
      <c r="A127" s="176"/>
    </row>
    <row r="128" spans="1:1" ht="14.25" customHeight="1" x14ac:dyDescent="0.2">
      <c r="A128" s="176"/>
    </row>
    <row r="129" spans="1:1" ht="14.25" customHeight="1" x14ac:dyDescent="0.2">
      <c r="A129" s="176"/>
    </row>
    <row r="130" spans="1:1" ht="14.25" customHeight="1" x14ac:dyDescent="0.2">
      <c r="A130" s="176"/>
    </row>
    <row r="131" spans="1:1" ht="14.25" customHeight="1" x14ac:dyDescent="0.2">
      <c r="A131" s="176"/>
    </row>
    <row r="132" spans="1:1" ht="14.25" customHeight="1" x14ac:dyDescent="0.2">
      <c r="A132" s="176"/>
    </row>
    <row r="133" spans="1:1" ht="14.25" customHeight="1" x14ac:dyDescent="0.2">
      <c r="A133" s="176"/>
    </row>
    <row r="134" spans="1:1" ht="14.25" customHeight="1" x14ac:dyDescent="0.2">
      <c r="A134" s="176"/>
    </row>
    <row r="135" spans="1:1" ht="14.25" customHeight="1" x14ac:dyDescent="0.2">
      <c r="A135" s="176"/>
    </row>
    <row r="136" spans="1:1" ht="14.25" customHeight="1" x14ac:dyDescent="0.2">
      <c r="A136" s="176"/>
    </row>
    <row r="137" spans="1:1" ht="14.25" customHeight="1" x14ac:dyDescent="0.2">
      <c r="A137" s="176"/>
    </row>
    <row r="138" spans="1:1" ht="14.25" customHeight="1" x14ac:dyDescent="0.2">
      <c r="A138" s="176"/>
    </row>
    <row r="139" spans="1:1" ht="14.25" customHeight="1" x14ac:dyDescent="0.2">
      <c r="A139" s="176"/>
    </row>
    <row r="140" spans="1:1" ht="14.25" customHeight="1" x14ac:dyDescent="0.2">
      <c r="A140" s="176"/>
    </row>
    <row r="141" spans="1:1" ht="14.25" customHeight="1" x14ac:dyDescent="0.2">
      <c r="A141" s="176"/>
    </row>
    <row r="142" spans="1:1" ht="14.25" customHeight="1" x14ac:dyDescent="0.2">
      <c r="A142" s="176"/>
    </row>
    <row r="143" spans="1:1" ht="14.25" customHeight="1" x14ac:dyDescent="0.2">
      <c r="A143" s="176"/>
    </row>
    <row r="144" spans="1:1" ht="14.25" customHeight="1" x14ac:dyDescent="0.2">
      <c r="A144" s="176"/>
    </row>
    <row r="145" spans="1:1" ht="14.25" customHeight="1" x14ac:dyDescent="0.2">
      <c r="A145" s="176"/>
    </row>
    <row r="146" spans="1:1" ht="14.25" customHeight="1" x14ac:dyDescent="0.2">
      <c r="A146" s="176"/>
    </row>
    <row r="147" spans="1:1" ht="14.25" customHeight="1" x14ac:dyDescent="0.2">
      <c r="A147" s="176"/>
    </row>
    <row r="148" spans="1:1" ht="14.25" customHeight="1" x14ac:dyDescent="0.2">
      <c r="A148" s="176"/>
    </row>
    <row r="149" spans="1:1" ht="14.25" customHeight="1" x14ac:dyDescent="0.2">
      <c r="A149" s="176"/>
    </row>
    <row r="150" spans="1:1" ht="14.25" customHeight="1" x14ac:dyDescent="0.2">
      <c r="A150" s="176"/>
    </row>
    <row r="151" spans="1:1" ht="14.25" customHeight="1" x14ac:dyDescent="0.2">
      <c r="A151" s="176"/>
    </row>
    <row r="152" spans="1:1" ht="14.25" customHeight="1" x14ac:dyDescent="0.2">
      <c r="A152" s="176"/>
    </row>
    <row r="153" spans="1:1" ht="14.25" customHeight="1" x14ac:dyDescent="0.2">
      <c r="A153" s="176"/>
    </row>
    <row r="154" spans="1:1" ht="14.25" customHeight="1" x14ac:dyDescent="0.2">
      <c r="A154" s="176"/>
    </row>
    <row r="155" spans="1:1" ht="14.25" customHeight="1" x14ac:dyDescent="0.2">
      <c r="A155" s="176"/>
    </row>
    <row r="156" spans="1:1" ht="14.25" customHeight="1" x14ac:dyDescent="0.2">
      <c r="A156" s="176"/>
    </row>
    <row r="157" spans="1:1" ht="14.25" customHeight="1" x14ac:dyDescent="0.2">
      <c r="A157" s="176"/>
    </row>
    <row r="158" spans="1:1" ht="14.25" customHeight="1" x14ac:dyDescent="0.2">
      <c r="A158" s="176"/>
    </row>
    <row r="159" spans="1:1" ht="14.25" customHeight="1" x14ac:dyDescent="0.2">
      <c r="A159" s="176"/>
    </row>
    <row r="160" spans="1:1" ht="14.25" customHeight="1" x14ac:dyDescent="0.2">
      <c r="A160" s="176"/>
    </row>
    <row r="161" spans="1:1" ht="14.25" customHeight="1" x14ac:dyDescent="0.2">
      <c r="A161" s="176"/>
    </row>
    <row r="162" spans="1:1" ht="14.25" customHeight="1" x14ac:dyDescent="0.2">
      <c r="A162" s="176"/>
    </row>
    <row r="163" spans="1:1" ht="14.25" customHeight="1" x14ac:dyDescent="0.2">
      <c r="A163" s="176"/>
    </row>
    <row r="164" spans="1:1" ht="14.25" customHeight="1" x14ac:dyDescent="0.2">
      <c r="A164" s="176"/>
    </row>
    <row r="165" spans="1:1" ht="14.25" customHeight="1" x14ac:dyDescent="0.2">
      <c r="A165" s="176"/>
    </row>
    <row r="166" spans="1:1" ht="14.25" customHeight="1" x14ac:dyDescent="0.2">
      <c r="A166" s="176"/>
    </row>
    <row r="167" spans="1:1" ht="14.25" customHeight="1" x14ac:dyDescent="0.2">
      <c r="A167" s="176"/>
    </row>
    <row r="168" spans="1:1" ht="14.25" customHeight="1" x14ac:dyDescent="0.2">
      <c r="A168" s="176"/>
    </row>
    <row r="169" spans="1:1" ht="14.25" customHeight="1" x14ac:dyDescent="0.2">
      <c r="A169" s="176"/>
    </row>
    <row r="170" spans="1:1" ht="14.25" customHeight="1" x14ac:dyDescent="0.2">
      <c r="A170" s="176"/>
    </row>
    <row r="171" spans="1:1" ht="14.25" customHeight="1" x14ac:dyDescent="0.2">
      <c r="A171" s="176"/>
    </row>
    <row r="172" spans="1:1" ht="14.25" customHeight="1" x14ac:dyDescent="0.2">
      <c r="A172" s="176"/>
    </row>
    <row r="173" spans="1:1" ht="14.25" customHeight="1" x14ac:dyDescent="0.2">
      <c r="A173" s="176"/>
    </row>
    <row r="174" spans="1:1" ht="14.25" customHeight="1" x14ac:dyDescent="0.2">
      <c r="A174" s="176"/>
    </row>
    <row r="175" spans="1:1" ht="14.25" customHeight="1" x14ac:dyDescent="0.2">
      <c r="A175" s="176"/>
    </row>
    <row r="176" spans="1:1" ht="14.25" customHeight="1" x14ac:dyDescent="0.2">
      <c r="A176" s="176"/>
    </row>
    <row r="177" spans="1:1" ht="14.25" customHeight="1" x14ac:dyDescent="0.2">
      <c r="A177" s="176"/>
    </row>
    <row r="178" spans="1:1" ht="14.25" customHeight="1" x14ac:dyDescent="0.2">
      <c r="A178" s="176"/>
    </row>
    <row r="179" spans="1:1" ht="14.25" customHeight="1" x14ac:dyDescent="0.2">
      <c r="A179" s="176"/>
    </row>
    <row r="180" spans="1:1" ht="14.25" customHeight="1" x14ac:dyDescent="0.2">
      <c r="A180" s="176"/>
    </row>
    <row r="181" spans="1:1" ht="14.25" customHeight="1" x14ac:dyDescent="0.2">
      <c r="A181" s="176"/>
    </row>
    <row r="182" spans="1:1" ht="14.25" customHeight="1" x14ac:dyDescent="0.2">
      <c r="A182" s="176"/>
    </row>
    <row r="183" spans="1:1" ht="14.25" customHeight="1" x14ac:dyDescent="0.2">
      <c r="A183" s="176"/>
    </row>
    <row r="184" spans="1:1" ht="14.25" customHeight="1" x14ac:dyDescent="0.2">
      <c r="A184" s="176"/>
    </row>
    <row r="185" spans="1:1" ht="14.25" customHeight="1" x14ac:dyDescent="0.2">
      <c r="A185" s="176"/>
    </row>
    <row r="186" spans="1:1" ht="14.25" customHeight="1" x14ac:dyDescent="0.2">
      <c r="A186" s="176"/>
    </row>
    <row r="187" spans="1:1" ht="14.25" customHeight="1" x14ac:dyDescent="0.2">
      <c r="A187" s="176"/>
    </row>
    <row r="188" spans="1:1" ht="14.25" customHeight="1" x14ac:dyDescent="0.2">
      <c r="A188" s="176"/>
    </row>
    <row r="189" spans="1:1" ht="14.25" customHeight="1" x14ac:dyDescent="0.2">
      <c r="A189" s="176"/>
    </row>
    <row r="190" spans="1:1" ht="14.25" customHeight="1" x14ac:dyDescent="0.2">
      <c r="A190" s="176"/>
    </row>
    <row r="191" spans="1:1" ht="14.25" customHeight="1" x14ac:dyDescent="0.2">
      <c r="A191" s="176"/>
    </row>
    <row r="192" spans="1:1" ht="14.25" customHeight="1" x14ac:dyDescent="0.2">
      <c r="A192" s="176"/>
    </row>
    <row r="193" spans="1:1" ht="14.25" customHeight="1" x14ac:dyDescent="0.2">
      <c r="A193" s="176"/>
    </row>
    <row r="194" spans="1:1" ht="14.25" customHeight="1" x14ac:dyDescent="0.2">
      <c r="A194" s="176"/>
    </row>
    <row r="195" spans="1:1" ht="14.25" customHeight="1" x14ac:dyDescent="0.2">
      <c r="A195" s="176"/>
    </row>
    <row r="196" spans="1:1" ht="14.25" customHeight="1" x14ac:dyDescent="0.2">
      <c r="A196" s="176"/>
    </row>
    <row r="197" spans="1:1" ht="14.25" customHeight="1" x14ac:dyDescent="0.2">
      <c r="A197" s="176"/>
    </row>
    <row r="198" spans="1:1" ht="14.25" customHeight="1" x14ac:dyDescent="0.2">
      <c r="A198" s="176"/>
    </row>
    <row r="199" spans="1:1" ht="14.25" customHeight="1" x14ac:dyDescent="0.2">
      <c r="A199" s="176"/>
    </row>
    <row r="200" spans="1:1" ht="14.25" customHeight="1" x14ac:dyDescent="0.2">
      <c r="A200" s="176"/>
    </row>
    <row r="201" spans="1:1" ht="14.25" customHeight="1" x14ac:dyDescent="0.2">
      <c r="A201" s="176"/>
    </row>
    <row r="202" spans="1:1" ht="14.25" customHeight="1" x14ac:dyDescent="0.2">
      <c r="A202" s="176"/>
    </row>
    <row r="203" spans="1:1" ht="14.25" customHeight="1" x14ac:dyDescent="0.2">
      <c r="A203" s="176"/>
    </row>
    <row r="204" spans="1:1" ht="14.25" customHeight="1" x14ac:dyDescent="0.2">
      <c r="A204" s="176"/>
    </row>
    <row r="205" spans="1:1" ht="14.25" customHeight="1" x14ac:dyDescent="0.2">
      <c r="A205" s="176"/>
    </row>
    <row r="206" spans="1:1" ht="14.25" customHeight="1" x14ac:dyDescent="0.2">
      <c r="A206" s="176"/>
    </row>
    <row r="207" spans="1:1" ht="14.25" customHeight="1" x14ac:dyDescent="0.2">
      <c r="A207" s="176"/>
    </row>
    <row r="208" spans="1:1" ht="14.25" customHeight="1" x14ac:dyDescent="0.2">
      <c r="A208" s="176"/>
    </row>
    <row r="209" spans="1:1" ht="14.25" customHeight="1" x14ac:dyDescent="0.2">
      <c r="A209" s="176"/>
    </row>
    <row r="210" spans="1:1" ht="14.25" customHeight="1" x14ac:dyDescent="0.2">
      <c r="A210" s="176"/>
    </row>
    <row r="211" spans="1:1" ht="14.25" customHeight="1" x14ac:dyDescent="0.2">
      <c r="A211" s="176"/>
    </row>
    <row r="212" spans="1:1" ht="14.25" customHeight="1" x14ac:dyDescent="0.2">
      <c r="A212" s="176"/>
    </row>
    <row r="213" spans="1:1" ht="14.25" customHeight="1" x14ac:dyDescent="0.2">
      <c r="A213" s="176"/>
    </row>
    <row r="214" spans="1:1" ht="14.25" customHeight="1" x14ac:dyDescent="0.2">
      <c r="A214" s="176"/>
    </row>
    <row r="215" spans="1:1" ht="14.25" customHeight="1" x14ac:dyDescent="0.2">
      <c r="A215" s="176"/>
    </row>
    <row r="216" spans="1:1" ht="14.25" customHeight="1" x14ac:dyDescent="0.2">
      <c r="A216" s="176"/>
    </row>
    <row r="217" spans="1:1" ht="14.25" customHeight="1" x14ac:dyDescent="0.2">
      <c r="A217" s="176"/>
    </row>
    <row r="218" spans="1:1" ht="14.25" customHeight="1" x14ac:dyDescent="0.2">
      <c r="A218" s="176"/>
    </row>
    <row r="219" spans="1:1" ht="14.25" customHeight="1" x14ac:dyDescent="0.2">
      <c r="A219" s="176"/>
    </row>
    <row r="220" spans="1:1" ht="14.25" customHeight="1" x14ac:dyDescent="0.2">
      <c r="A220" s="176"/>
    </row>
    <row r="221" spans="1:1" ht="14.25" customHeight="1" x14ac:dyDescent="0.2">
      <c r="A221" s="176"/>
    </row>
    <row r="222" spans="1:1" ht="14.25" customHeight="1" x14ac:dyDescent="0.2">
      <c r="A222" s="176"/>
    </row>
    <row r="223" spans="1:1" ht="14.25" customHeight="1" x14ac:dyDescent="0.2">
      <c r="A223" s="176"/>
    </row>
    <row r="224" spans="1:1" ht="14.25" customHeight="1" x14ac:dyDescent="0.2">
      <c r="A224" s="176"/>
    </row>
    <row r="225" spans="1:1" ht="14.25" customHeight="1" x14ac:dyDescent="0.2">
      <c r="A225" s="176"/>
    </row>
    <row r="226" spans="1:1" ht="14.25" customHeight="1" x14ac:dyDescent="0.2">
      <c r="A226" s="176"/>
    </row>
    <row r="227" spans="1:1" ht="14.25" customHeight="1" x14ac:dyDescent="0.2">
      <c r="A227" s="176"/>
    </row>
    <row r="228" spans="1:1" ht="14.25" customHeight="1" x14ac:dyDescent="0.2">
      <c r="A228" s="176"/>
    </row>
    <row r="229" spans="1:1" ht="14.25" customHeight="1" x14ac:dyDescent="0.2">
      <c r="A229" s="176"/>
    </row>
    <row r="230" spans="1:1" ht="14.25" customHeight="1" x14ac:dyDescent="0.2">
      <c r="A230" s="176"/>
    </row>
    <row r="231" spans="1:1" ht="14.25" customHeight="1" x14ac:dyDescent="0.2">
      <c r="A231" s="176"/>
    </row>
    <row r="232" spans="1:1" ht="14.25" customHeight="1" x14ac:dyDescent="0.2">
      <c r="A232" s="176"/>
    </row>
    <row r="233" spans="1:1" ht="14.25" customHeight="1" x14ac:dyDescent="0.2">
      <c r="A233" s="176"/>
    </row>
    <row r="234" spans="1:1" ht="14.25" customHeight="1" x14ac:dyDescent="0.2">
      <c r="A234" s="176"/>
    </row>
    <row r="235" spans="1:1" ht="14.25" customHeight="1" x14ac:dyDescent="0.2">
      <c r="A235" s="176"/>
    </row>
    <row r="236" spans="1:1" ht="14.25" customHeight="1" x14ac:dyDescent="0.2">
      <c r="A236" s="176"/>
    </row>
    <row r="237" spans="1:1" ht="15.75" customHeight="1" x14ac:dyDescent="0.2"/>
    <row r="238" spans="1:1" ht="15.75" customHeight="1" x14ac:dyDescent="0.2"/>
    <row r="239" spans="1:1" ht="15.75" customHeight="1" x14ac:dyDescent="0.2"/>
    <row r="240" spans="1: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O2:O3"/>
    <mergeCell ref="A1:P1"/>
    <mergeCell ref="A2:A3"/>
    <mergeCell ref="B2:B3"/>
    <mergeCell ref="C2:C3"/>
    <mergeCell ref="D2:D3"/>
    <mergeCell ref="E2:E3"/>
    <mergeCell ref="F2:G2"/>
    <mergeCell ref="P2:P3"/>
    <mergeCell ref="H2:I2"/>
    <mergeCell ref="J2:K2"/>
    <mergeCell ref="L2:L3"/>
    <mergeCell ref="M2:M3"/>
    <mergeCell ref="N2:N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MÔN HỌC VÀ HĐGD</vt:lpstr>
      <vt:lpstr>NL&amp;PC</vt:lpstr>
      <vt:lpstr>HSDT</vt:lpstr>
      <vt:lpstr>HSKT</vt:lpstr>
      <vt:lpstr>TÊN HSDT</vt:lpstr>
      <vt:lpstr>DHTĐ GV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2026-05-31T14:37:28Z</dcterms:modified>
</cp:coreProperties>
</file>